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20490" windowHeight="7665"/>
  </bookViews>
  <sheets>
    <sheet name="ERKEK FİKSTÜRÜ" sheetId="1" r:id="rId1"/>
    <sheet name="KADIN FİKSTÜRÜ" sheetId="2" r:id="rId2"/>
    <sheet name="Çarşamba Maç Programı" sheetId="3" r:id="rId3"/>
    <sheet name="Perşembe Maç Programı " sheetId="4" r:id="rId4"/>
    <sheet name="Cuma Maç Programı  " sheetId="5" r:id="rId5"/>
  </sheets>
  <definedNames>
    <definedName name="_xlnm.Print_Area" localSheetId="4">'Cuma Maç Programı  '!$A$1:$H$18</definedName>
    <definedName name="_xlnm.Print_Area" localSheetId="2">'Çarşamba Maç Programı'!$A$1:$J$24</definedName>
    <definedName name="_xlnm.Print_Area" localSheetId="0">'ERKEK FİKSTÜRÜ'!$A$1:$U$109</definedName>
    <definedName name="_xlnm.Print_Area" localSheetId="1">'KADIN FİKSTÜRÜ'!$A$1:$U$109</definedName>
    <definedName name="_xlnm.Print_Area" localSheetId="3">'Perşembe Maç Programı '!$A$1:$H$24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9" i="2" l="1"/>
  <c r="N98" i="2"/>
  <c r="N95" i="2"/>
  <c r="N94" i="2"/>
  <c r="I89" i="2"/>
  <c r="N88" i="2" s="1"/>
  <c r="I87" i="2"/>
  <c r="N87" i="2" s="1"/>
  <c r="I84" i="2"/>
  <c r="N82" i="2" s="1"/>
  <c r="I82" i="2"/>
  <c r="N81" i="2" s="1"/>
  <c r="R79" i="2"/>
  <c r="Q79" i="2"/>
  <c r="P79" i="2"/>
  <c r="O79" i="2"/>
  <c r="R75" i="2"/>
  <c r="Q75" i="2"/>
  <c r="P75" i="2"/>
  <c r="O75" i="2"/>
  <c r="R73" i="2"/>
  <c r="Q73" i="2"/>
  <c r="P73" i="2"/>
  <c r="O73" i="2"/>
  <c r="R69" i="2"/>
  <c r="Q69" i="2"/>
  <c r="P69" i="2"/>
  <c r="O69" i="2"/>
  <c r="N63" i="2"/>
  <c r="H63" i="2"/>
  <c r="N62" i="2"/>
  <c r="H62" i="2"/>
  <c r="E62" i="2"/>
  <c r="E61" i="2"/>
  <c r="K60" i="2"/>
  <c r="K59" i="2"/>
  <c r="H57" i="2"/>
  <c r="Q56" i="2"/>
  <c r="H56" i="2"/>
  <c r="E56" i="2"/>
  <c r="Q55" i="2"/>
  <c r="E55" i="2"/>
  <c r="N51" i="2"/>
  <c r="H51" i="2"/>
  <c r="N50" i="2"/>
  <c r="H50" i="2"/>
  <c r="E50" i="2"/>
  <c r="E49" i="2"/>
  <c r="K48" i="2"/>
  <c r="K47" i="2"/>
  <c r="H45" i="2"/>
  <c r="H44" i="2"/>
  <c r="E44" i="2"/>
  <c r="E43" i="2"/>
  <c r="E34" i="2"/>
  <c r="E33" i="2"/>
  <c r="H32" i="2"/>
  <c r="H31" i="2"/>
  <c r="E30" i="2"/>
  <c r="E29" i="2"/>
  <c r="K28" i="2"/>
  <c r="K27" i="2"/>
  <c r="E26" i="2"/>
  <c r="E25" i="2"/>
  <c r="H24" i="2"/>
  <c r="H23" i="2"/>
  <c r="E22" i="2"/>
  <c r="E21" i="2"/>
  <c r="N20" i="2"/>
  <c r="N19" i="2"/>
  <c r="E18" i="2"/>
  <c r="E17" i="2"/>
  <c r="H16" i="2"/>
  <c r="H15" i="2"/>
  <c r="E14" i="2"/>
  <c r="E13" i="2"/>
  <c r="K12" i="2"/>
  <c r="K11" i="2"/>
  <c r="E10" i="2"/>
  <c r="E9" i="2"/>
  <c r="D9" i="2"/>
  <c r="D13" i="2" s="1"/>
  <c r="D17" i="2" s="1"/>
  <c r="D21" i="2" s="1"/>
  <c r="D25" i="2" s="1"/>
  <c r="D29" i="2" s="1"/>
  <c r="D33" i="2" s="1"/>
  <c r="G7" i="2" s="1"/>
  <c r="G15" i="2" s="1"/>
  <c r="G23" i="2" s="1"/>
  <c r="G31" i="2" s="1"/>
  <c r="J11" i="2" s="1"/>
  <c r="J27" i="2" s="1"/>
  <c r="M18" i="2" s="1"/>
  <c r="D43" i="2" s="1"/>
  <c r="D49" i="2" s="1"/>
  <c r="D55" i="2" s="1"/>
  <c r="D61" i="2" s="1"/>
  <c r="G44" i="2" s="1"/>
  <c r="G50" i="2" s="1"/>
  <c r="G56" i="2" s="1"/>
  <c r="G62" i="2" s="1"/>
  <c r="J47" i="2" s="1"/>
  <c r="J59" i="2" s="1"/>
  <c r="M50" i="2" s="1"/>
  <c r="M62" i="2" s="1"/>
  <c r="P55" i="2" s="1"/>
  <c r="H8" i="2"/>
  <c r="H7" i="2"/>
  <c r="E6" i="2"/>
  <c r="E5" i="2"/>
  <c r="N99" i="1" l="1"/>
  <c r="N98" i="1"/>
  <c r="N95" i="1"/>
  <c r="N94" i="1"/>
  <c r="I89" i="1"/>
  <c r="N88" i="1" s="1"/>
  <c r="I87" i="1"/>
  <c r="N87" i="1" s="1"/>
  <c r="I84" i="1"/>
  <c r="N82" i="1" s="1"/>
  <c r="I82" i="1"/>
  <c r="N81" i="1" s="1"/>
  <c r="R79" i="1"/>
  <c r="Q79" i="1"/>
  <c r="P79" i="1"/>
  <c r="O79" i="1"/>
  <c r="R75" i="1"/>
  <c r="Q75" i="1"/>
  <c r="P75" i="1"/>
  <c r="O75" i="1"/>
  <c r="R73" i="1"/>
  <c r="Q73" i="1"/>
  <c r="P73" i="1"/>
  <c r="O73" i="1"/>
  <c r="R69" i="1"/>
  <c r="Q69" i="1"/>
  <c r="P69" i="1"/>
  <c r="O69" i="1"/>
  <c r="N63" i="1"/>
  <c r="H63" i="1"/>
  <c r="N62" i="1"/>
  <c r="H62" i="1"/>
  <c r="E62" i="1"/>
  <c r="E61" i="1"/>
  <c r="K60" i="1"/>
  <c r="K59" i="1"/>
  <c r="H57" i="1"/>
  <c r="Q56" i="1"/>
  <c r="H56" i="1"/>
  <c r="E56" i="1"/>
  <c r="Q55" i="1"/>
  <c r="E55" i="1"/>
  <c r="N51" i="1"/>
  <c r="H51" i="1"/>
  <c r="N50" i="1"/>
  <c r="H50" i="1"/>
  <c r="E50" i="1"/>
  <c r="E49" i="1"/>
  <c r="K48" i="1"/>
  <c r="K47" i="1"/>
  <c r="H45" i="1"/>
  <c r="H44" i="1"/>
  <c r="E44" i="1"/>
  <c r="E43" i="1"/>
  <c r="E34" i="1"/>
  <c r="E33" i="1"/>
  <c r="H32" i="1"/>
  <c r="H31" i="1"/>
  <c r="E30" i="1"/>
  <c r="E29" i="1"/>
  <c r="K28" i="1"/>
  <c r="K27" i="1"/>
  <c r="E26" i="1"/>
  <c r="E25" i="1"/>
  <c r="H24" i="1"/>
  <c r="H23" i="1"/>
  <c r="E22" i="1"/>
  <c r="E21" i="1"/>
  <c r="N20" i="1"/>
  <c r="N19" i="1"/>
  <c r="E18" i="1"/>
  <c r="E17" i="1"/>
  <c r="H16" i="1"/>
  <c r="H15" i="1"/>
  <c r="E14" i="1"/>
  <c r="E13" i="1"/>
  <c r="K12" i="1"/>
  <c r="K11" i="1"/>
  <c r="E10" i="1"/>
  <c r="E9" i="1"/>
  <c r="D9" i="1"/>
  <c r="D13" i="1" s="1"/>
  <c r="D17" i="1" s="1"/>
  <c r="D21" i="1" s="1"/>
  <c r="D25" i="1" s="1"/>
  <c r="D29" i="1" s="1"/>
  <c r="D33" i="1" s="1"/>
  <c r="G7" i="1" s="1"/>
  <c r="G15" i="1" s="1"/>
  <c r="G23" i="1" s="1"/>
  <c r="G31" i="1" s="1"/>
  <c r="J11" i="1" s="1"/>
  <c r="J27" i="1" s="1"/>
  <c r="M18" i="1" s="1"/>
  <c r="D43" i="1" s="1"/>
  <c r="D49" i="1" s="1"/>
  <c r="D55" i="1" s="1"/>
  <c r="D61" i="1" s="1"/>
  <c r="G44" i="1" s="1"/>
  <c r="G50" i="1" s="1"/>
  <c r="G56" i="1" s="1"/>
  <c r="G62" i="1" s="1"/>
  <c r="J47" i="1" s="1"/>
  <c r="J59" i="1" s="1"/>
  <c r="M50" i="1" s="1"/>
  <c r="M62" i="1" s="1"/>
  <c r="P55" i="1" s="1"/>
  <c r="H8" i="1"/>
  <c r="H7" i="1"/>
  <c r="E6" i="1"/>
  <c r="E5" i="1"/>
</calcChain>
</file>

<file path=xl/sharedStrings.xml><?xml version="1.0" encoding="utf-8"?>
<sst xmlns="http://schemas.openxmlformats.org/spreadsheetml/2006/main" count="494" uniqueCount="214">
  <si>
    <t xml:space="preserve">ANA TABLO </t>
  </si>
  <si>
    <t>M01</t>
  </si>
  <si>
    <t xml:space="preserve">Bu Turlarda Kaybedenler </t>
  </si>
  <si>
    <t>1.TUR</t>
  </si>
  <si>
    <t>2.TUR</t>
  </si>
  <si>
    <t>3. TUR</t>
  </si>
  <si>
    <t>YARI FİNAL</t>
  </si>
  <si>
    <t>FİNAL</t>
  </si>
  <si>
    <t>CONSOLATİON FİKSTÜRÜ</t>
  </si>
  <si>
    <t>Kazanan :</t>
  </si>
  <si>
    <t xml:space="preserve">5. </t>
  </si>
  <si>
    <t>M29</t>
  </si>
  <si>
    <t>Kaybeden :</t>
  </si>
  <si>
    <t>6.</t>
  </si>
  <si>
    <t>7.</t>
  </si>
  <si>
    <t>M30</t>
  </si>
  <si>
    <t>8.</t>
  </si>
  <si>
    <t>M31 Kazanan</t>
  </si>
  <si>
    <t>9.</t>
  </si>
  <si>
    <t>M31</t>
  </si>
  <si>
    <t>M33</t>
  </si>
  <si>
    <t>10.</t>
  </si>
  <si>
    <t>M32 Kazanan</t>
  </si>
  <si>
    <t>M31 Kaybeden</t>
  </si>
  <si>
    <t>M32</t>
  </si>
  <si>
    <t>11.</t>
  </si>
  <si>
    <t>M34</t>
  </si>
  <si>
    <t>12.</t>
  </si>
  <si>
    <t>M32 Kaybeden</t>
  </si>
  <si>
    <t>M35 Kazanan</t>
  </si>
  <si>
    <t>13.</t>
  </si>
  <si>
    <t>M16 kaybedeni</t>
  </si>
  <si>
    <t>M37</t>
  </si>
  <si>
    <t>M35</t>
  </si>
  <si>
    <t>14.</t>
  </si>
  <si>
    <t>M17 kaybedeni</t>
  </si>
  <si>
    <t>M36 Kazanan</t>
  </si>
  <si>
    <t>M35 Kaybeden</t>
  </si>
  <si>
    <t>M18 kaybedeni</t>
  </si>
  <si>
    <t>15.</t>
  </si>
  <si>
    <t>M36</t>
  </si>
  <si>
    <t>M38</t>
  </si>
  <si>
    <t>M19kaybedeni</t>
  </si>
  <si>
    <t>16.</t>
  </si>
  <si>
    <t>M36 Kaybeden</t>
  </si>
  <si>
    <t>Atilla KÖKVER</t>
  </si>
  <si>
    <t>BAŞHAKEM</t>
  </si>
  <si>
    <t>16 YAŞ MİLLİ TAKIM BELİRLEME ERKEK</t>
  </si>
  <si>
    <t>ALP KEMAL AKSOY-TARSUS</t>
  </si>
  <si>
    <t>CEM CHRISTOPHER KÜÇÜKHÜSEYİN-GÖCEK</t>
  </si>
  <si>
    <t>EGE ARDA BAKAR-DTSK</t>
  </si>
  <si>
    <t>EMİRHAN BULUT-DTSK</t>
  </si>
  <si>
    <t>KEREM YILMAZ-ENKA</t>
  </si>
  <si>
    <t>HAYDAR CEM GÖKPINAR-MTA</t>
  </si>
  <si>
    <t>MEHMET ONUR TURGUT-TOPSPIN</t>
  </si>
  <si>
    <t>KEMAL ARDA KARAKAŞ-İZMİR BB</t>
  </si>
  <si>
    <t>MELİH ANAVATAN-FERDİ</t>
  </si>
  <si>
    <t>GÖKSU ÜNALMIŞER-İTP</t>
  </si>
  <si>
    <t>ÇAĞAN EFE TÜFEKÇİ-TED</t>
  </si>
  <si>
    <t>MERT AYTEKİN-ADANA ATLI</t>
  </si>
  <si>
    <t>KIVANÇ BEDİR-İBBSK</t>
  </si>
  <si>
    <t>ARIL KAYRA TUNA -ENKA</t>
  </si>
  <si>
    <t>DEMİR HALİSDEMİR MBGSK</t>
  </si>
  <si>
    <t>ERKUT AYDIN -FERDİ</t>
  </si>
  <si>
    <t>16 YAŞ MİLLİ TAKIM BELİRLEME EKADIN</t>
  </si>
  <si>
    <t>DURU KUŞÇU-İZMİT</t>
  </si>
  <si>
    <t>SİMAY KELEŞ-İZTİK</t>
  </si>
  <si>
    <t>DEFNE SU SEVER-TOPSPİN</t>
  </si>
  <si>
    <t>ÖZGE YÜKSEL-İZMİT</t>
  </si>
  <si>
    <t>DENİZ TURAN-ENKA</t>
  </si>
  <si>
    <t>DENİZ DİLEK-TOPSPİN</t>
  </si>
  <si>
    <t>FATMA YÜKSEL-YSK</t>
  </si>
  <si>
    <t>DEFNE ASLANBAŞ-YTSK</t>
  </si>
  <si>
    <t>DEFNE ERBEKAN-İZTİK</t>
  </si>
  <si>
    <t>NİSAN CAN-FERDİ</t>
  </si>
  <si>
    <t>ELA YENER-TED</t>
  </si>
  <si>
    <t>DURU SÖKE-İZTİK</t>
  </si>
  <si>
    <t>BAHAR KÜLEKÇİ-FERDİ</t>
  </si>
  <si>
    <t>İREM KURT-ENKA</t>
  </si>
  <si>
    <t>ZEYNEP YAREN CANTÜRK-MGHSK</t>
  </si>
  <si>
    <t>ZEYNEP ERBAKAN-İZTİK</t>
  </si>
  <si>
    <t>64 75</t>
  </si>
  <si>
    <t>63 63</t>
  </si>
  <si>
    <t>63 62</t>
  </si>
  <si>
    <t>61 62</t>
  </si>
  <si>
    <t>61 60</t>
  </si>
  <si>
    <t>60 60</t>
  </si>
  <si>
    <t>DEFNE SU SEVER-TOSPİN</t>
  </si>
  <si>
    <t>DENİS DİLEK-TOPSPİN</t>
  </si>
  <si>
    <t>DEFNE ERBAKAN-İZTİK</t>
  </si>
  <si>
    <t>26 64 75</t>
  </si>
  <si>
    <t>76(0) 76(0)</t>
  </si>
  <si>
    <t>63 64</t>
  </si>
  <si>
    <t>61 51 Ret.</t>
  </si>
  <si>
    <t>62 36 75</t>
  </si>
  <si>
    <t>EGE ARDA BAKAR-DDSK</t>
  </si>
  <si>
    <t>MEHMET ONUR TURGUT-TOSPİN</t>
  </si>
  <si>
    <t>KIVANÇ BEDİR -İBBSK</t>
  </si>
  <si>
    <t>DEMİR HALİSDEMİR-MBGSK</t>
  </si>
  <si>
    <t>75 26 64</t>
  </si>
  <si>
    <t xml:space="preserve">           16 YAŞ MİLLİ TAKIM BELİRLEME TURNUVASI</t>
  </si>
  <si>
    <t xml:space="preserve">             08 HAZİRAN 2022 ÇARŞAMBA MAÇ PROGRAMI</t>
  </si>
  <si>
    <t>SIRA</t>
  </si>
  <si>
    <t>SAAT</t>
  </si>
  <si>
    <t>KORT 1</t>
  </si>
  <si>
    <t>KORT 2</t>
  </si>
  <si>
    <t>KORT 3</t>
  </si>
  <si>
    <t>KORT 4</t>
  </si>
  <si>
    <t>KORT 5</t>
  </si>
  <si>
    <t>KORT 6</t>
  </si>
  <si>
    <t>KORT 7</t>
  </si>
  <si>
    <t>KORT 8</t>
  </si>
  <si>
    <t>1</t>
  </si>
  <si>
    <t>BAŞLAMA SAATİ 9:30</t>
  </si>
  <si>
    <t>ARIL KAYRA TUNA-ENKA</t>
  </si>
  <si>
    <t>16 ERKEK A.T.</t>
  </si>
  <si>
    <t>EMİRHAN BULUT -DTSK</t>
  </si>
  <si>
    <t>KEMAL ARDA  KARAKAŞ-İZMİR BB</t>
  </si>
  <si>
    <t>MERT AYTEKİN-ADN ATLI.</t>
  </si>
  <si>
    <t>ERKUT AYDIN-FERDİ</t>
  </si>
  <si>
    <t>MEHMET ONUR TURGUT-TOPSPİN</t>
  </si>
  <si>
    <t>2</t>
  </si>
  <si>
    <t>EN ERKEK BAŞLAMA SAATİ 11:00</t>
  </si>
  <si>
    <t>ELA YENER -TED</t>
  </si>
  <si>
    <t>FATMA YÜKSEL -YSK</t>
  </si>
  <si>
    <t>DEFNE SU SEVER-TOPSPIN</t>
  </si>
  <si>
    <t>16 KADIN A.T.</t>
  </si>
  <si>
    <t>ZEYNEP ERBAKAN -İZTİK</t>
  </si>
  <si>
    <t>3</t>
  </si>
  <si>
    <t>MÜTEAKİP</t>
  </si>
  <si>
    <t>M9 ANATABLO KAYBEDENİ</t>
  </si>
  <si>
    <t>M10 ANATABLO KAYBEDENİ</t>
  </si>
  <si>
    <t>M11 ANATABLO KAYBEDENİ</t>
  </si>
  <si>
    <t>M12 ANATABLO KAYBEDENİ</t>
  </si>
  <si>
    <t>ERKEK İKİNCİ TUR CON.MAÇLARI</t>
  </si>
  <si>
    <t>M19 CON.KAZANANI</t>
  </si>
  <si>
    <t>M18 CON.KAZANANI</t>
  </si>
  <si>
    <t>M17 CON.KAZANANI</t>
  </si>
  <si>
    <t>M16 CON.KAZANANI</t>
  </si>
  <si>
    <t>4</t>
  </si>
  <si>
    <t>KADINLAR İKİNCİ TUR CON.MAÇLARI</t>
  </si>
  <si>
    <t>*</t>
  </si>
  <si>
    <t xml:space="preserve">CONSOLATION 2.TUR MAÇ SAATLERİ 1.TUR MAÇLARI BİTİMİNDE BELİRLENECEKTİR. </t>
  </si>
  <si>
    <t xml:space="preserve">BAŞHAKEM EN ERKEN BAŞLAMA SAATİ GELMİŞ OLAN MAÇLARIN SIRA VE KORTUNDA DEĞİŞİKLİK YAPABİLECEKTİR. </t>
  </si>
  <si>
    <t xml:space="preserve">TÜM MAÇLAR 3 TIE BREAK SETİ KURALI İLE OYNANACAKTIR. </t>
  </si>
  <si>
    <t xml:space="preserve">BAŞHAKEM </t>
  </si>
  <si>
    <t>ATİLLA KÖKVER</t>
  </si>
  <si>
    <t>ERKEK CONSULATION 1.TUR</t>
  </si>
  <si>
    <t>KADIN CONSULATION 1.TUR</t>
  </si>
  <si>
    <t>60 64</t>
  </si>
  <si>
    <t>62 62</t>
  </si>
  <si>
    <t>26 63 62</t>
  </si>
  <si>
    <t>64 61</t>
  </si>
  <si>
    <t>NİSAN CAN -FERDİ</t>
  </si>
  <si>
    <t>63 61</t>
  </si>
  <si>
    <t>61 76(5)</t>
  </si>
  <si>
    <t>62 76(5)</t>
  </si>
  <si>
    <t>64 57 62</t>
  </si>
  <si>
    <t>64 46 60</t>
  </si>
  <si>
    <t>62 61</t>
  </si>
  <si>
    <t>76(6) 62</t>
  </si>
  <si>
    <t>64 64</t>
  </si>
  <si>
    <t>76(5) 61</t>
  </si>
  <si>
    <t>60 62</t>
  </si>
  <si>
    <t>64 76(1)</t>
  </si>
  <si>
    <t>61 75</t>
  </si>
  <si>
    <t>61 43 Ret.</t>
  </si>
  <si>
    <t xml:space="preserve">             09 HAZİRAN 2022 PERŞEMBE MAÇ PROGRAMI</t>
  </si>
  <si>
    <t>ATİLLAKÖKVER</t>
  </si>
  <si>
    <t>TURNUVA BAŞHAKEMİ</t>
  </si>
  <si>
    <t>MERT AYTEKİN-ADN.ATLI</t>
  </si>
  <si>
    <t>63 46 61</t>
  </si>
  <si>
    <t>16 YAŞ KADIN CONC.3.TUR</t>
  </si>
  <si>
    <t>16 YAŞ ERKEK CONC.3.TUR</t>
  </si>
  <si>
    <t>16 YAŞ KADIN CONC.4.TUR</t>
  </si>
  <si>
    <t>16 YAŞ ERKEK CONC.4.TUR</t>
  </si>
  <si>
    <t>MELİH ANAVATAN -FERDİ</t>
  </si>
  <si>
    <t>KEMAL ARDA KARAKAŞ -İZMİR BB</t>
  </si>
  <si>
    <t>26 75 10 Ret.</t>
  </si>
  <si>
    <t xml:space="preserve">             10 HAZİRAN 2022 PERŞEMBE MAÇ PROGRAMI</t>
  </si>
  <si>
    <t>63 36 62</t>
  </si>
  <si>
    <t>61 10 Ret.</t>
  </si>
  <si>
    <t>61 61</t>
  </si>
  <si>
    <t>60 63</t>
  </si>
  <si>
    <t>DURU SÖKE İZTİK</t>
  </si>
  <si>
    <t>16 YAŞ KADIN 1-2</t>
  </si>
  <si>
    <t>16 YAŞ KADIN 3-4</t>
  </si>
  <si>
    <t>16 YAŞ KADIN 5-6</t>
  </si>
  <si>
    <t>64 26 60</t>
  </si>
  <si>
    <t>62 16 64</t>
  </si>
  <si>
    <t>36 62 63</t>
  </si>
  <si>
    <t>16 YAŞ ERKEK 1-2</t>
  </si>
  <si>
    <t>16 YAŞ ERKEK 3-4</t>
  </si>
  <si>
    <t>75 57 64</t>
  </si>
  <si>
    <t>75 63</t>
  </si>
  <si>
    <t>60 75</t>
  </si>
  <si>
    <t xml:space="preserve">ZEYNEP ERBAKAN-İZTİK </t>
  </si>
  <si>
    <t xml:space="preserve"> DEFNE ASLANBAŞ-YTSK </t>
  </si>
  <si>
    <t xml:space="preserve">EMİRHAN BULUT-DTSK </t>
  </si>
  <si>
    <t xml:space="preserve">MELİH ANAVATAN-FERDİ </t>
  </si>
  <si>
    <t xml:space="preserve">İREM KURT- ENKA </t>
  </si>
  <si>
    <t xml:space="preserve">ÖZGE YÜKSEL-İZMİT </t>
  </si>
  <si>
    <t>16 YAŞ ERKEK 5-6</t>
  </si>
  <si>
    <t>76(2) 57 61</t>
  </si>
  <si>
    <t xml:space="preserve">ALP KEMAL AKSOY-TARSUS </t>
  </si>
  <si>
    <t xml:space="preserve">ARILKAYRA TUNA-ENKA </t>
  </si>
  <si>
    <t>60 61</t>
  </si>
  <si>
    <t>63 60</t>
  </si>
  <si>
    <t>75 64</t>
  </si>
  <si>
    <t>1.</t>
  </si>
  <si>
    <t>2.</t>
  </si>
  <si>
    <t>3.</t>
  </si>
  <si>
    <t>4.</t>
  </si>
  <si>
    <t>DEFNE ASLANBAŞ-İZTİK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</si>
</sst>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name val="Arial Tur"/>
      <charset val="162"/>
    </font>
    <font>
      <b/>
      <sz val="9"/>
      <name val="Arial"/>
      <family val="2"/>
      <charset val="162"/>
    </font>
    <font>
      <b/>
      <u/>
      <sz val="10"/>
      <name val="Arial"/>
      <family val="2"/>
      <charset val="162"/>
    </font>
    <font>
      <b/>
      <i/>
      <u/>
      <sz val="8"/>
      <name val="Arial"/>
      <family val="2"/>
      <charset val="162"/>
    </font>
    <font>
      <b/>
      <sz val="18"/>
      <color indexed="8"/>
      <name val="Calibri"/>
      <family val="2"/>
      <charset val="162"/>
    </font>
    <font>
      <b/>
      <i/>
      <sz val="16"/>
      <color indexed="8"/>
      <name val="Book Antiqua"/>
      <family val="1"/>
      <charset val="162"/>
    </font>
    <font>
      <b/>
      <sz val="8"/>
      <color indexed="8"/>
      <name val="Arial Tur"/>
      <charset val="162"/>
    </font>
    <font>
      <b/>
      <sz val="14"/>
      <color indexed="8"/>
      <name val="Arial Tur"/>
      <charset val="162"/>
    </font>
    <font>
      <b/>
      <sz val="11"/>
      <color indexed="8"/>
      <name val="Arial Tur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sz val="12"/>
      <color indexed="8"/>
      <name val="Arial Tur"/>
      <charset val="162"/>
    </font>
    <font>
      <b/>
      <sz val="12"/>
      <name val="Arial"/>
      <family val="2"/>
      <charset val="162"/>
    </font>
    <font>
      <b/>
      <sz val="14"/>
      <name val="Arial"/>
      <family val="2"/>
      <charset val="162"/>
    </font>
    <font>
      <b/>
      <sz val="16"/>
      <color indexed="8"/>
      <name val="Arial Tur"/>
      <charset val="162"/>
    </font>
    <font>
      <b/>
      <sz val="7"/>
      <name val="Arial"/>
      <family val="2"/>
      <charset val="162"/>
    </font>
    <font>
      <b/>
      <sz val="7"/>
      <name val="Arial"/>
      <family val="2"/>
    </font>
    <font>
      <b/>
      <sz val="8"/>
      <name val="Arial"/>
      <family val="2"/>
      <charset val="162"/>
    </font>
    <font>
      <b/>
      <sz val="18"/>
      <name val="Arial"/>
      <family val="2"/>
      <charset val="162"/>
    </font>
    <font>
      <b/>
      <sz val="26"/>
      <color indexed="8"/>
      <name val="Calibri"/>
      <family val="2"/>
      <charset val="162"/>
    </font>
    <font>
      <b/>
      <sz val="16"/>
      <name val="Arial"/>
      <family val="2"/>
      <charset val="162"/>
    </font>
    <font>
      <b/>
      <sz val="18"/>
      <color indexed="8"/>
      <name val="Arial Tur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Border="1"/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 wrapText="1"/>
    </xf>
    <xf numFmtId="0" fontId="11" fillId="0" borderId="0" xfId="0" applyFont="1"/>
    <xf numFmtId="0" fontId="10" fillId="11" borderId="18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/>
    </xf>
    <xf numFmtId="0" fontId="10" fillId="11" borderId="21" xfId="0" applyFont="1" applyFill="1" applyBorder="1" applyAlignment="1">
      <alignment horizontal="center" vertical="center"/>
    </xf>
    <xf numFmtId="0" fontId="11" fillId="11" borderId="18" xfId="0" applyFont="1" applyFill="1" applyBorder="1"/>
    <xf numFmtId="0" fontId="11" fillId="11" borderId="20" xfId="0" applyFont="1" applyFill="1" applyBorder="1"/>
    <xf numFmtId="0" fontId="10" fillId="11" borderId="2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2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0" borderId="0" xfId="0" applyFont="1"/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Border="1"/>
    <xf numFmtId="0" fontId="15" fillId="2" borderId="0" xfId="0" applyFont="1" applyFill="1" applyAlignment="1">
      <alignment horizontal="center" vertical="center"/>
    </xf>
    <xf numFmtId="0" fontId="3" fillId="2" borderId="0" xfId="0" applyFont="1" applyFill="1"/>
    <xf numFmtId="0" fontId="19" fillId="2" borderId="0" xfId="0" applyFont="1" applyFill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/>
    <xf numFmtId="0" fontId="3" fillId="2" borderId="0" xfId="0" applyFont="1" applyFill="1" applyBorder="1" applyAlignment="1"/>
    <xf numFmtId="0" fontId="19" fillId="2" borderId="0" xfId="0" applyFont="1" applyFill="1" applyBorder="1"/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" xfId="0" applyFont="1" applyFill="1" applyBorder="1"/>
    <xf numFmtId="0" fontId="19" fillId="2" borderId="9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9" xfId="0" applyFont="1" applyFill="1" applyBorder="1" applyAlignment="1"/>
    <xf numFmtId="0" fontId="19" fillId="2" borderId="0" xfId="0" applyFont="1" applyFill="1" applyBorder="1" applyAlignment="1"/>
    <xf numFmtId="0" fontId="19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/>
    <xf numFmtId="0" fontId="19" fillId="2" borderId="4" xfId="0" applyFont="1" applyFill="1" applyBorder="1" applyAlignment="1"/>
    <xf numFmtId="0" fontId="19" fillId="2" borderId="1" xfId="0" applyFont="1" applyFill="1" applyBorder="1" applyAlignment="1"/>
    <xf numFmtId="0" fontId="1" fillId="2" borderId="0" xfId="0" applyFont="1" applyFill="1" applyBorder="1" applyAlignment="1"/>
    <xf numFmtId="0" fontId="19" fillId="2" borderId="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9" fillId="2" borderId="10" xfId="0" applyFont="1" applyFill="1" applyBorder="1"/>
    <xf numFmtId="0" fontId="19" fillId="2" borderId="1" xfId="0" applyFont="1" applyFill="1" applyBorder="1"/>
    <xf numFmtId="0" fontId="1" fillId="2" borderId="6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7" fillId="2" borderId="0" xfId="0" applyFont="1" applyFill="1"/>
    <xf numFmtId="0" fontId="17" fillId="2" borderId="0" xfId="0" applyFont="1" applyFill="1" applyBorder="1"/>
    <xf numFmtId="0" fontId="19" fillId="2" borderId="7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0" xfId="0" applyFont="1" applyFill="1" applyBorder="1" applyAlignment="1"/>
    <xf numFmtId="0" fontId="19" fillId="2" borderId="8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9" fillId="2" borderId="8" xfId="0" applyFont="1" applyFill="1" applyBorder="1" applyAlignment="1"/>
    <xf numFmtId="0" fontId="9" fillId="11" borderId="17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/>
    </xf>
    <xf numFmtId="0" fontId="9" fillId="11" borderId="19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11" borderId="17" xfId="0" applyFont="1" applyFill="1" applyBorder="1" applyAlignment="1">
      <alignment horizontal="center" vertical="center" wrapText="1"/>
    </xf>
    <xf numFmtId="0" fontId="16" fillId="11" borderId="19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9" fillId="2" borderId="0" xfId="0" applyFont="1" applyFill="1"/>
    <xf numFmtId="0" fontId="19" fillId="2" borderId="1" xfId="0" applyFont="1" applyFill="1" applyBorder="1"/>
    <xf numFmtId="0" fontId="2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9" fillId="4" borderId="3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9" fillId="8" borderId="3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 textRotation="2"/>
    </xf>
    <xf numFmtId="49" fontId="10" fillId="2" borderId="18" xfId="0" applyNumberFormat="1" applyFont="1" applyFill="1" applyBorder="1" applyAlignment="1">
      <alignment horizontal="center" vertical="center" textRotation="2"/>
    </xf>
    <xf numFmtId="49" fontId="10" fillId="2" borderId="19" xfId="0" applyNumberFormat="1" applyFont="1" applyFill="1" applyBorder="1" applyAlignment="1">
      <alignment horizontal="center" vertical="center" textRotation="2"/>
    </xf>
    <xf numFmtId="49" fontId="9" fillId="2" borderId="17" xfId="0" applyNumberFormat="1" applyFont="1" applyFill="1" applyBorder="1" applyAlignment="1">
      <alignment horizontal="center" vertical="center" textRotation="90" wrapText="1"/>
    </xf>
    <xf numFmtId="49" fontId="9" fillId="2" borderId="18" xfId="0" applyNumberFormat="1" applyFont="1" applyFill="1" applyBorder="1" applyAlignment="1">
      <alignment horizontal="center" vertical="center" textRotation="90"/>
    </xf>
    <xf numFmtId="49" fontId="9" fillId="2" borderId="19" xfId="0" applyNumberFormat="1" applyFont="1" applyFill="1" applyBorder="1" applyAlignment="1">
      <alignment horizontal="center" vertical="center" textRotation="90"/>
    </xf>
    <xf numFmtId="49" fontId="9" fillId="2" borderId="18" xfId="0" applyNumberFormat="1" applyFont="1" applyFill="1" applyBorder="1" applyAlignment="1">
      <alignment horizontal="center" vertical="center" textRotation="90" wrapText="1"/>
    </xf>
    <xf numFmtId="49" fontId="9" fillId="2" borderId="19" xfId="0" applyNumberFormat="1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/>
    </xf>
    <xf numFmtId="49" fontId="16" fillId="2" borderId="17" xfId="0" applyNumberFormat="1" applyFont="1" applyFill="1" applyBorder="1" applyAlignment="1">
      <alignment horizontal="center" vertical="center" textRotation="2"/>
    </xf>
    <xf numFmtId="49" fontId="16" fillId="2" borderId="18" xfId="0" applyNumberFormat="1" applyFont="1" applyFill="1" applyBorder="1" applyAlignment="1">
      <alignment horizontal="center" vertical="center" textRotation="2"/>
    </xf>
    <xf numFmtId="49" fontId="16" fillId="2" borderId="19" xfId="0" applyNumberFormat="1" applyFont="1" applyFill="1" applyBorder="1" applyAlignment="1">
      <alignment horizontal="center" vertical="center" textRotation="2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49" fontId="16" fillId="2" borderId="17" xfId="0" applyNumberFormat="1" applyFont="1" applyFill="1" applyBorder="1" applyAlignment="1">
      <alignment horizontal="center" vertical="center" textRotation="90" wrapText="1"/>
    </xf>
    <xf numFmtId="49" fontId="16" fillId="2" borderId="18" xfId="0" applyNumberFormat="1" applyFont="1" applyFill="1" applyBorder="1" applyAlignment="1">
      <alignment horizontal="center" vertical="center" textRotation="90"/>
    </xf>
    <xf numFmtId="49" fontId="16" fillId="2" borderId="19" xfId="0" applyNumberFormat="1" applyFont="1" applyFill="1" applyBorder="1" applyAlignment="1">
      <alignment horizontal="center" vertical="center" textRotation="90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71675" y="42481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104775</xdr:colOff>
      <xdr:row>67</xdr:row>
      <xdr:rowOff>219075</xdr:rowOff>
    </xdr:from>
    <xdr:to>
      <xdr:col>14</xdr:col>
      <xdr:colOff>28575</xdr:colOff>
      <xdr:row>72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476875" y="8963025"/>
          <a:ext cx="2000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00400" y="39814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429125" y="3533775"/>
          <a:ext cx="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876300" y="4752975"/>
          <a:ext cx="10668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2971800" y="4810125"/>
          <a:ext cx="1809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448175" y="4791075"/>
          <a:ext cx="3143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68</xdr:row>
      <xdr:rowOff>0</xdr:rowOff>
    </xdr:from>
    <xdr:to>
      <xdr:col>14</xdr:col>
      <xdr:colOff>28575</xdr:colOff>
      <xdr:row>78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486275" y="8963025"/>
          <a:ext cx="11906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68</xdr:row>
      <xdr:rowOff>19050</xdr:rowOff>
    </xdr:from>
    <xdr:to>
      <xdr:col>6</xdr:col>
      <xdr:colOff>209550</xdr:colOff>
      <xdr:row>85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238500" y="8982075"/>
          <a:ext cx="85725" cy="216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68</xdr:row>
      <xdr:rowOff>9525</xdr:rowOff>
    </xdr:from>
    <xdr:to>
      <xdr:col>6</xdr:col>
      <xdr:colOff>142875</xdr:colOff>
      <xdr:row>100</xdr:row>
      <xdr:rowOff>57150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2028825" y="8972550"/>
          <a:ext cx="12287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81</xdr:row>
      <xdr:rowOff>114300</xdr:rowOff>
    </xdr:from>
    <xdr:to>
      <xdr:col>12</xdr:col>
      <xdr:colOff>190500</xdr:colOff>
      <xdr:row>83</xdr:row>
      <xdr:rowOff>57150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4591050" y="10687050"/>
          <a:ext cx="9715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84</xdr:row>
      <xdr:rowOff>57150</xdr:rowOff>
    </xdr:from>
    <xdr:to>
      <xdr:col>12</xdr:col>
      <xdr:colOff>190500</xdr:colOff>
      <xdr:row>87</xdr:row>
      <xdr:rowOff>57150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619625" y="11001375"/>
          <a:ext cx="9429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85</xdr:row>
      <xdr:rowOff>66675</xdr:rowOff>
    </xdr:from>
    <xdr:to>
      <xdr:col>12</xdr:col>
      <xdr:colOff>238125</xdr:colOff>
      <xdr:row>88</xdr:row>
      <xdr:rowOff>47625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4591050" y="11134725"/>
          <a:ext cx="1019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89</xdr:row>
      <xdr:rowOff>0</xdr:rowOff>
    </xdr:from>
    <xdr:to>
      <xdr:col>12</xdr:col>
      <xdr:colOff>180975</xdr:colOff>
      <xdr:row>91</xdr:row>
      <xdr:rowOff>28575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619625" y="11563350"/>
          <a:ext cx="93345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94</xdr:row>
      <xdr:rowOff>47625</xdr:rowOff>
    </xdr:from>
    <xdr:to>
      <xdr:col>12</xdr:col>
      <xdr:colOff>228600</xdr:colOff>
      <xdr:row>97</xdr:row>
      <xdr:rowOff>47625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591050" y="12230100"/>
          <a:ext cx="10096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98</xdr:row>
      <xdr:rowOff>47625</xdr:rowOff>
    </xdr:from>
    <xdr:to>
      <xdr:col>12</xdr:col>
      <xdr:colOff>209550</xdr:colOff>
      <xdr:row>100</xdr:row>
      <xdr:rowOff>28575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4619625" y="12725400"/>
          <a:ext cx="9620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98</xdr:row>
      <xdr:rowOff>47625</xdr:rowOff>
    </xdr:from>
    <xdr:to>
      <xdr:col>12</xdr:col>
      <xdr:colOff>238125</xdr:colOff>
      <xdr:row>102</xdr:row>
      <xdr:rowOff>47625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4591050" y="12725400"/>
          <a:ext cx="10191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103</xdr:row>
      <xdr:rowOff>19050</xdr:rowOff>
    </xdr:from>
    <xdr:to>
      <xdr:col>14</xdr:col>
      <xdr:colOff>9525</xdr:colOff>
      <xdr:row>104</xdr:row>
      <xdr:rowOff>66675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4600575" y="13315950"/>
          <a:ext cx="1057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" name="Line 24"/>
        <xdr:cNvSpPr>
          <a:spLocks noChangeShapeType="1"/>
        </xdr:cNvSpPr>
      </xdr:nvSpPr>
      <xdr:spPr bwMode="auto">
        <a:xfrm>
          <a:off x="1971675" y="42481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104775</xdr:colOff>
      <xdr:row>66</xdr:row>
      <xdr:rowOff>219075</xdr:rowOff>
    </xdr:from>
    <xdr:to>
      <xdr:col>14</xdr:col>
      <xdr:colOff>28575</xdr:colOff>
      <xdr:row>71</xdr:row>
      <xdr:rowOff>9525</xdr:rowOff>
    </xdr:to>
    <xdr:sp macro="" textlink="">
      <xdr:nvSpPr>
        <xdr:cNvPr id="21" name="Line 25"/>
        <xdr:cNvSpPr>
          <a:spLocks noChangeShapeType="1"/>
        </xdr:cNvSpPr>
      </xdr:nvSpPr>
      <xdr:spPr bwMode="auto">
        <a:xfrm>
          <a:off x="5476875" y="8791575"/>
          <a:ext cx="200025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2" name="Line 26"/>
        <xdr:cNvSpPr>
          <a:spLocks noChangeShapeType="1"/>
        </xdr:cNvSpPr>
      </xdr:nvSpPr>
      <xdr:spPr bwMode="auto">
        <a:xfrm>
          <a:off x="3200400" y="39814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3" name="Line 27"/>
        <xdr:cNvSpPr>
          <a:spLocks noChangeShapeType="1"/>
        </xdr:cNvSpPr>
      </xdr:nvSpPr>
      <xdr:spPr bwMode="auto">
        <a:xfrm>
          <a:off x="4429125" y="3533775"/>
          <a:ext cx="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 flipH="1">
          <a:off x="876300" y="4752975"/>
          <a:ext cx="10668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5" name="Line 29"/>
        <xdr:cNvSpPr>
          <a:spLocks noChangeShapeType="1"/>
        </xdr:cNvSpPr>
      </xdr:nvSpPr>
      <xdr:spPr bwMode="auto">
        <a:xfrm flipH="1">
          <a:off x="2971800" y="4810125"/>
          <a:ext cx="1809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6" name="Line 30"/>
        <xdr:cNvSpPr>
          <a:spLocks noChangeShapeType="1"/>
        </xdr:cNvSpPr>
      </xdr:nvSpPr>
      <xdr:spPr bwMode="auto">
        <a:xfrm>
          <a:off x="4448175" y="4791075"/>
          <a:ext cx="3143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67</xdr:row>
      <xdr:rowOff>0</xdr:rowOff>
    </xdr:from>
    <xdr:to>
      <xdr:col>14</xdr:col>
      <xdr:colOff>28575</xdr:colOff>
      <xdr:row>77</xdr:row>
      <xdr:rowOff>9525</xdr:rowOff>
    </xdr:to>
    <xdr:sp macro="" textlink="">
      <xdr:nvSpPr>
        <xdr:cNvPr id="27" name="Line 31"/>
        <xdr:cNvSpPr>
          <a:spLocks noChangeShapeType="1"/>
        </xdr:cNvSpPr>
      </xdr:nvSpPr>
      <xdr:spPr bwMode="auto">
        <a:xfrm>
          <a:off x="4486275" y="8829675"/>
          <a:ext cx="1190625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67</xdr:row>
      <xdr:rowOff>19050</xdr:rowOff>
    </xdr:from>
    <xdr:to>
      <xdr:col>6</xdr:col>
      <xdr:colOff>209550</xdr:colOff>
      <xdr:row>84</xdr:row>
      <xdr:rowOff>76200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>
          <a:off x="3238500" y="8848725"/>
          <a:ext cx="85725" cy="217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67</xdr:row>
      <xdr:rowOff>9525</xdr:rowOff>
    </xdr:from>
    <xdr:to>
      <xdr:col>6</xdr:col>
      <xdr:colOff>142875</xdr:colOff>
      <xdr:row>99</xdr:row>
      <xdr:rowOff>57150</xdr:rowOff>
    </xdr:to>
    <xdr:sp macro="" textlink="">
      <xdr:nvSpPr>
        <xdr:cNvPr id="29" name="Line 33"/>
        <xdr:cNvSpPr>
          <a:spLocks noChangeShapeType="1"/>
        </xdr:cNvSpPr>
      </xdr:nvSpPr>
      <xdr:spPr bwMode="auto">
        <a:xfrm>
          <a:off x="2028825" y="8839200"/>
          <a:ext cx="1228725" cy="401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80</xdr:row>
      <xdr:rowOff>114300</xdr:rowOff>
    </xdr:from>
    <xdr:to>
      <xdr:col>12</xdr:col>
      <xdr:colOff>190500</xdr:colOff>
      <xdr:row>82</xdr:row>
      <xdr:rowOff>57150</xdr:rowOff>
    </xdr:to>
    <xdr:sp macro="" textlink="">
      <xdr:nvSpPr>
        <xdr:cNvPr id="30" name="Line 34"/>
        <xdr:cNvSpPr>
          <a:spLocks noChangeShapeType="1"/>
        </xdr:cNvSpPr>
      </xdr:nvSpPr>
      <xdr:spPr bwMode="auto">
        <a:xfrm flipV="1">
          <a:off x="4591050" y="10563225"/>
          <a:ext cx="9715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83</xdr:row>
      <xdr:rowOff>57150</xdr:rowOff>
    </xdr:from>
    <xdr:to>
      <xdr:col>12</xdr:col>
      <xdr:colOff>190500</xdr:colOff>
      <xdr:row>86</xdr:row>
      <xdr:rowOff>57150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>
          <a:off x="4619625" y="10877550"/>
          <a:ext cx="9429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84</xdr:row>
      <xdr:rowOff>66675</xdr:rowOff>
    </xdr:from>
    <xdr:to>
      <xdr:col>12</xdr:col>
      <xdr:colOff>238125</xdr:colOff>
      <xdr:row>87</xdr:row>
      <xdr:rowOff>47625</xdr:rowOff>
    </xdr:to>
    <xdr:sp macro="" textlink="">
      <xdr:nvSpPr>
        <xdr:cNvPr id="32" name="Line 36"/>
        <xdr:cNvSpPr>
          <a:spLocks noChangeShapeType="1"/>
        </xdr:cNvSpPr>
      </xdr:nvSpPr>
      <xdr:spPr bwMode="auto">
        <a:xfrm flipV="1">
          <a:off x="4591050" y="11010900"/>
          <a:ext cx="1019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88</xdr:row>
      <xdr:rowOff>0</xdr:rowOff>
    </xdr:from>
    <xdr:to>
      <xdr:col>12</xdr:col>
      <xdr:colOff>180975</xdr:colOff>
      <xdr:row>90</xdr:row>
      <xdr:rowOff>28575</xdr:rowOff>
    </xdr:to>
    <xdr:sp macro="" textlink="">
      <xdr:nvSpPr>
        <xdr:cNvPr id="33" name="Line 37"/>
        <xdr:cNvSpPr>
          <a:spLocks noChangeShapeType="1"/>
        </xdr:cNvSpPr>
      </xdr:nvSpPr>
      <xdr:spPr bwMode="auto">
        <a:xfrm>
          <a:off x="4619625" y="11439525"/>
          <a:ext cx="93345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93</xdr:row>
      <xdr:rowOff>47625</xdr:rowOff>
    </xdr:from>
    <xdr:to>
      <xdr:col>12</xdr:col>
      <xdr:colOff>228600</xdr:colOff>
      <xdr:row>96</xdr:row>
      <xdr:rowOff>47625</xdr:rowOff>
    </xdr:to>
    <xdr:sp macro="" textlink="">
      <xdr:nvSpPr>
        <xdr:cNvPr id="34" name="Line 38"/>
        <xdr:cNvSpPr>
          <a:spLocks noChangeShapeType="1"/>
        </xdr:cNvSpPr>
      </xdr:nvSpPr>
      <xdr:spPr bwMode="auto">
        <a:xfrm flipV="1">
          <a:off x="4591050" y="12106275"/>
          <a:ext cx="10096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97</xdr:row>
      <xdr:rowOff>47625</xdr:rowOff>
    </xdr:from>
    <xdr:to>
      <xdr:col>12</xdr:col>
      <xdr:colOff>209550</xdr:colOff>
      <xdr:row>99</xdr:row>
      <xdr:rowOff>28575</xdr:rowOff>
    </xdr:to>
    <xdr:sp macro="" textlink="">
      <xdr:nvSpPr>
        <xdr:cNvPr id="35" name="Line 39"/>
        <xdr:cNvSpPr>
          <a:spLocks noChangeShapeType="1"/>
        </xdr:cNvSpPr>
      </xdr:nvSpPr>
      <xdr:spPr bwMode="auto">
        <a:xfrm>
          <a:off x="4619625" y="12601575"/>
          <a:ext cx="9620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97</xdr:row>
      <xdr:rowOff>47625</xdr:rowOff>
    </xdr:from>
    <xdr:to>
      <xdr:col>12</xdr:col>
      <xdr:colOff>238125</xdr:colOff>
      <xdr:row>101</xdr:row>
      <xdr:rowOff>47625</xdr:rowOff>
    </xdr:to>
    <xdr:sp macro="" textlink="">
      <xdr:nvSpPr>
        <xdr:cNvPr id="36" name="Line 40"/>
        <xdr:cNvSpPr>
          <a:spLocks noChangeShapeType="1"/>
        </xdr:cNvSpPr>
      </xdr:nvSpPr>
      <xdr:spPr bwMode="auto">
        <a:xfrm flipV="1">
          <a:off x="4591050" y="12601575"/>
          <a:ext cx="10191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102</xdr:row>
      <xdr:rowOff>19050</xdr:rowOff>
    </xdr:from>
    <xdr:to>
      <xdr:col>14</xdr:col>
      <xdr:colOff>9525</xdr:colOff>
      <xdr:row>103</xdr:row>
      <xdr:rowOff>66675</xdr:rowOff>
    </xdr:to>
    <xdr:sp macro="" textlink="">
      <xdr:nvSpPr>
        <xdr:cNvPr id="37" name="Line 41"/>
        <xdr:cNvSpPr>
          <a:spLocks noChangeShapeType="1"/>
        </xdr:cNvSpPr>
      </xdr:nvSpPr>
      <xdr:spPr bwMode="auto">
        <a:xfrm>
          <a:off x="4600575" y="13192125"/>
          <a:ext cx="1057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38" name="Line 42"/>
        <xdr:cNvSpPr>
          <a:spLocks noChangeShapeType="1"/>
        </xdr:cNvSpPr>
      </xdr:nvSpPr>
      <xdr:spPr bwMode="auto">
        <a:xfrm>
          <a:off x="1971675" y="42481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104775</xdr:colOff>
      <xdr:row>66</xdr:row>
      <xdr:rowOff>219075</xdr:rowOff>
    </xdr:from>
    <xdr:to>
      <xdr:col>14</xdr:col>
      <xdr:colOff>28575</xdr:colOff>
      <xdr:row>71</xdr:row>
      <xdr:rowOff>9525</xdr:rowOff>
    </xdr:to>
    <xdr:sp macro="" textlink="">
      <xdr:nvSpPr>
        <xdr:cNvPr id="39" name="Line 43"/>
        <xdr:cNvSpPr>
          <a:spLocks noChangeShapeType="1"/>
        </xdr:cNvSpPr>
      </xdr:nvSpPr>
      <xdr:spPr bwMode="auto">
        <a:xfrm>
          <a:off x="5476875" y="8791575"/>
          <a:ext cx="200025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40" name="Line 44"/>
        <xdr:cNvSpPr>
          <a:spLocks noChangeShapeType="1"/>
        </xdr:cNvSpPr>
      </xdr:nvSpPr>
      <xdr:spPr bwMode="auto">
        <a:xfrm>
          <a:off x="3200400" y="39814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41" name="Line 45"/>
        <xdr:cNvSpPr>
          <a:spLocks noChangeShapeType="1"/>
        </xdr:cNvSpPr>
      </xdr:nvSpPr>
      <xdr:spPr bwMode="auto">
        <a:xfrm>
          <a:off x="4429125" y="3533775"/>
          <a:ext cx="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42" name="Line 46"/>
        <xdr:cNvSpPr>
          <a:spLocks noChangeShapeType="1"/>
        </xdr:cNvSpPr>
      </xdr:nvSpPr>
      <xdr:spPr bwMode="auto">
        <a:xfrm flipH="1">
          <a:off x="876300" y="4752975"/>
          <a:ext cx="10668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43" name="Line 47"/>
        <xdr:cNvSpPr>
          <a:spLocks noChangeShapeType="1"/>
        </xdr:cNvSpPr>
      </xdr:nvSpPr>
      <xdr:spPr bwMode="auto">
        <a:xfrm flipH="1">
          <a:off x="2971800" y="4810125"/>
          <a:ext cx="1809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44" name="Line 48"/>
        <xdr:cNvSpPr>
          <a:spLocks noChangeShapeType="1"/>
        </xdr:cNvSpPr>
      </xdr:nvSpPr>
      <xdr:spPr bwMode="auto">
        <a:xfrm>
          <a:off x="4448175" y="4791075"/>
          <a:ext cx="3143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67</xdr:row>
      <xdr:rowOff>0</xdr:rowOff>
    </xdr:from>
    <xdr:to>
      <xdr:col>14</xdr:col>
      <xdr:colOff>28575</xdr:colOff>
      <xdr:row>77</xdr:row>
      <xdr:rowOff>9525</xdr:rowOff>
    </xdr:to>
    <xdr:sp macro="" textlink="">
      <xdr:nvSpPr>
        <xdr:cNvPr id="45" name="Line 49"/>
        <xdr:cNvSpPr>
          <a:spLocks noChangeShapeType="1"/>
        </xdr:cNvSpPr>
      </xdr:nvSpPr>
      <xdr:spPr bwMode="auto">
        <a:xfrm>
          <a:off x="4486275" y="8829675"/>
          <a:ext cx="1190625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67</xdr:row>
      <xdr:rowOff>19050</xdr:rowOff>
    </xdr:from>
    <xdr:to>
      <xdr:col>6</xdr:col>
      <xdr:colOff>209550</xdr:colOff>
      <xdr:row>84</xdr:row>
      <xdr:rowOff>76200</xdr:rowOff>
    </xdr:to>
    <xdr:sp macro="" textlink="">
      <xdr:nvSpPr>
        <xdr:cNvPr id="46" name="Line 50"/>
        <xdr:cNvSpPr>
          <a:spLocks noChangeShapeType="1"/>
        </xdr:cNvSpPr>
      </xdr:nvSpPr>
      <xdr:spPr bwMode="auto">
        <a:xfrm>
          <a:off x="3238500" y="8848725"/>
          <a:ext cx="85725" cy="217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67</xdr:row>
      <xdr:rowOff>9525</xdr:rowOff>
    </xdr:from>
    <xdr:to>
      <xdr:col>6</xdr:col>
      <xdr:colOff>142875</xdr:colOff>
      <xdr:row>99</xdr:row>
      <xdr:rowOff>57150</xdr:rowOff>
    </xdr:to>
    <xdr:sp macro="" textlink="">
      <xdr:nvSpPr>
        <xdr:cNvPr id="47" name="Line 51"/>
        <xdr:cNvSpPr>
          <a:spLocks noChangeShapeType="1"/>
        </xdr:cNvSpPr>
      </xdr:nvSpPr>
      <xdr:spPr bwMode="auto">
        <a:xfrm>
          <a:off x="2028825" y="8839200"/>
          <a:ext cx="1228725" cy="401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80</xdr:row>
      <xdr:rowOff>114300</xdr:rowOff>
    </xdr:from>
    <xdr:to>
      <xdr:col>12</xdr:col>
      <xdr:colOff>190500</xdr:colOff>
      <xdr:row>82</xdr:row>
      <xdr:rowOff>57150</xdr:rowOff>
    </xdr:to>
    <xdr:sp macro="" textlink="">
      <xdr:nvSpPr>
        <xdr:cNvPr id="48" name="Line 52"/>
        <xdr:cNvSpPr>
          <a:spLocks noChangeShapeType="1"/>
        </xdr:cNvSpPr>
      </xdr:nvSpPr>
      <xdr:spPr bwMode="auto">
        <a:xfrm flipV="1">
          <a:off x="4591050" y="10563225"/>
          <a:ext cx="9715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83</xdr:row>
      <xdr:rowOff>57150</xdr:rowOff>
    </xdr:from>
    <xdr:to>
      <xdr:col>12</xdr:col>
      <xdr:colOff>190500</xdr:colOff>
      <xdr:row>86</xdr:row>
      <xdr:rowOff>57150</xdr:rowOff>
    </xdr:to>
    <xdr:sp macro="" textlink="">
      <xdr:nvSpPr>
        <xdr:cNvPr id="49" name="Line 53"/>
        <xdr:cNvSpPr>
          <a:spLocks noChangeShapeType="1"/>
        </xdr:cNvSpPr>
      </xdr:nvSpPr>
      <xdr:spPr bwMode="auto">
        <a:xfrm>
          <a:off x="4619625" y="10877550"/>
          <a:ext cx="9429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84</xdr:row>
      <xdr:rowOff>66675</xdr:rowOff>
    </xdr:from>
    <xdr:to>
      <xdr:col>12</xdr:col>
      <xdr:colOff>238125</xdr:colOff>
      <xdr:row>87</xdr:row>
      <xdr:rowOff>47625</xdr:rowOff>
    </xdr:to>
    <xdr:sp macro="" textlink="">
      <xdr:nvSpPr>
        <xdr:cNvPr id="50" name="Line 54"/>
        <xdr:cNvSpPr>
          <a:spLocks noChangeShapeType="1"/>
        </xdr:cNvSpPr>
      </xdr:nvSpPr>
      <xdr:spPr bwMode="auto">
        <a:xfrm flipV="1">
          <a:off x="4591050" y="11010900"/>
          <a:ext cx="1019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88</xdr:row>
      <xdr:rowOff>0</xdr:rowOff>
    </xdr:from>
    <xdr:to>
      <xdr:col>12</xdr:col>
      <xdr:colOff>180975</xdr:colOff>
      <xdr:row>90</xdr:row>
      <xdr:rowOff>28575</xdr:rowOff>
    </xdr:to>
    <xdr:sp macro="" textlink="">
      <xdr:nvSpPr>
        <xdr:cNvPr id="51" name="Line 55"/>
        <xdr:cNvSpPr>
          <a:spLocks noChangeShapeType="1"/>
        </xdr:cNvSpPr>
      </xdr:nvSpPr>
      <xdr:spPr bwMode="auto">
        <a:xfrm>
          <a:off x="4619625" y="11439525"/>
          <a:ext cx="93345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93</xdr:row>
      <xdr:rowOff>47625</xdr:rowOff>
    </xdr:from>
    <xdr:to>
      <xdr:col>12</xdr:col>
      <xdr:colOff>228600</xdr:colOff>
      <xdr:row>96</xdr:row>
      <xdr:rowOff>47625</xdr:rowOff>
    </xdr:to>
    <xdr:sp macro="" textlink="">
      <xdr:nvSpPr>
        <xdr:cNvPr id="52" name="Line 56"/>
        <xdr:cNvSpPr>
          <a:spLocks noChangeShapeType="1"/>
        </xdr:cNvSpPr>
      </xdr:nvSpPr>
      <xdr:spPr bwMode="auto">
        <a:xfrm flipV="1">
          <a:off x="4591050" y="12106275"/>
          <a:ext cx="10096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97</xdr:row>
      <xdr:rowOff>47625</xdr:rowOff>
    </xdr:from>
    <xdr:to>
      <xdr:col>12</xdr:col>
      <xdr:colOff>209550</xdr:colOff>
      <xdr:row>99</xdr:row>
      <xdr:rowOff>28575</xdr:rowOff>
    </xdr:to>
    <xdr:sp macro="" textlink="">
      <xdr:nvSpPr>
        <xdr:cNvPr id="53" name="Line 57"/>
        <xdr:cNvSpPr>
          <a:spLocks noChangeShapeType="1"/>
        </xdr:cNvSpPr>
      </xdr:nvSpPr>
      <xdr:spPr bwMode="auto">
        <a:xfrm>
          <a:off x="4619625" y="12601575"/>
          <a:ext cx="9620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97</xdr:row>
      <xdr:rowOff>47625</xdr:rowOff>
    </xdr:from>
    <xdr:to>
      <xdr:col>12</xdr:col>
      <xdr:colOff>238125</xdr:colOff>
      <xdr:row>101</xdr:row>
      <xdr:rowOff>47625</xdr:rowOff>
    </xdr:to>
    <xdr:sp macro="" textlink="">
      <xdr:nvSpPr>
        <xdr:cNvPr id="54" name="Line 58"/>
        <xdr:cNvSpPr>
          <a:spLocks noChangeShapeType="1"/>
        </xdr:cNvSpPr>
      </xdr:nvSpPr>
      <xdr:spPr bwMode="auto">
        <a:xfrm flipV="1">
          <a:off x="4591050" y="12601575"/>
          <a:ext cx="10191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102</xdr:row>
      <xdr:rowOff>19050</xdr:rowOff>
    </xdr:from>
    <xdr:to>
      <xdr:col>14</xdr:col>
      <xdr:colOff>9525</xdr:colOff>
      <xdr:row>103</xdr:row>
      <xdr:rowOff>66675</xdr:rowOff>
    </xdr:to>
    <xdr:sp macro="" textlink="">
      <xdr:nvSpPr>
        <xdr:cNvPr id="55" name="Line 59"/>
        <xdr:cNvSpPr>
          <a:spLocks noChangeShapeType="1"/>
        </xdr:cNvSpPr>
      </xdr:nvSpPr>
      <xdr:spPr bwMode="auto">
        <a:xfrm>
          <a:off x="4600575" y="13192125"/>
          <a:ext cx="1057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71700" y="42481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104775</xdr:colOff>
      <xdr:row>67</xdr:row>
      <xdr:rowOff>219075</xdr:rowOff>
    </xdr:from>
    <xdr:to>
      <xdr:col>14</xdr:col>
      <xdr:colOff>28575</xdr:colOff>
      <xdr:row>72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676900" y="8963025"/>
          <a:ext cx="2000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400425" y="39814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4629150" y="3533775"/>
          <a:ext cx="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876300" y="4752975"/>
          <a:ext cx="12668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3171825" y="4810125"/>
          <a:ext cx="1809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648200" y="4791075"/>
          <a:ext cx="3143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68</xdr:row>
      <xdr:rowOff>0</xdr:rowOff>
    </xdr:from>
    <xdr:to>
      <xdr:col>14</xdr:col>
      <xdr:colOff>28575</xdr:colOff>
      <xdr:row>78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686300" y="8963025"/>
          <a:ext cx="1190625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68</xdr:row>
      <xdr:rowOff>19050</xdr:rowOff>
    </xdr:from>
    <xdr:to>
      <xdr:col>6</xdr:col>
      <xdr:colOff>209550</xdr:colOff>
      <xdr:row>85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38525" y="8982075"/>
          <a:ext cx="85725" cy="216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68</xdr:row>
      <xdr:rowOff>9525</xdr:rowOff>
    </xdr:from>
    <xdr:to>
      <xdr:col>6</xdr:col>
      <xdr:colOff>142875</xdr:colOff>
      <xdr:row>100</xdr:row>
      <xdr:rowOff>57150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2228850" y="8972550"/>
          <a:ext cx="1228725" cy="401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81</xdr:row>
      <xdr:rowOff>114300</xdr:rowOff>
    </xdr:from>
    <xdr:to>
      <xdr:col>12</xdr:col>
      <xdr:colOff>190500</xdr:colOff>
      <xdr:row>83</xdr:row>
      <xdr:rowOff>57150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4791075" y="10687050"/>
          <a:ext cx="9715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84</xdr:row>
      <xdr:rowOff>57150</xdr:rowOff>
    </xdr:from>
    <xdr:to>
      <xdr:col>12</xdr:col>
      <xdr:colOff>190500</xdr:colOff>
      <xdr:row>87</xdr:row>
      <xdr:rowOff>57150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819650" y="11001375"/>
          <a:ext cx="9429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85</xdr:row>
      <xdr:rowOff>66675</xdr:rowOff>
    </xdr:from>
    <xdr:to>
      <xdr:col>12</xdr:col>
      <xdr:colOff>238125</xdr:colOff>
      <xdr:row>88</xdr:row>
      <xdr:rowOff>47625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V="1">
          <a:off x="4791075" y="11134725"/>
          <a:ext cx="1019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89</xdr:row>
      <xdr:rowOff>0</xdr:rowOff>
    </xdr:from>
    <xdr:to>
      <xdr:col>12</xdr:col>
      <xdr:colOff>180975</xdr:colOff>
      <xdr:row>91</xdr:row>
      <xdr:rowOff>28575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4819650" y="11563350"/>
          <a:ext cx="93345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94</xdr:row>
      <xdr:rowOff>47625</xdr:rowOff>
    </xdr:from>
    <xdr:to>
      <xdr:col>12</xdr:col>
      <xdr:colOff>228600</xdr:colOff>
      <xdr:row>97</xdr:row>
      <xdr:rowOff>47625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4791075" y="12230100"/>
          <a:ext cx="10096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98</xdr:row>
      <xdr:rowOff>47625</xdr:rowOff>
    </xdr:from>
    <xdr:to>
      <xdr:col>12</xdr:col>
      <xdr:colOff>209550</xdr:colOff>
      <xdr:row>100</xdr:row>
      <xdr:rowOff>28575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4819650" y="12725400"/>
          <a:ext cx="9620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98</xdr:row>
      <xdr:rowOff>47625</xdr:rowOff>
    </xdr:from>
    <xdr:to>
      <xdr:col>12</xdr:col>
      <xdr:colOff>238125</xdr:colOff>
      <xdr:row>102</xdr:row>
      <xdr:rowOff>47625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V="1">
          <a:off x="4791075" y="12725400"/>
          <a:ext cx="10191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103</xdr:row>
      <xdr:rowOff>19050</xdr:rowOff>
    </xdr:from>
    <xdr:to>
      <xdr:col>14</xdr:col>
      <xdr:colOff>9525</xdr:colOff>
      <xdr:row>104</xdr:row>
      <xdr:rowOff>66675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4800600" y="13315950"/>
          <a:ext cx="1057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" name="Line 24"/>
        <xdr:cNvSpPr>
          <a:spLocks noChangeShapeType="1"/>
        </xdr:cNvSpPr>
      </xdr:nvSpPr>
      <xdr:spPr bwMode="auto">
        <a:xfrm>
          <a:off x="2171700" y="42481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104775</xdr:colOff>
      <xdr:row>66</xdr:row>
      <xdr:rowOff>219075</xdr:rowOff>
    </xdr:from>
    <xdr:to>
      <xdr:col>14</xdr:col>
      <xdr:colOff>28575</xdr:colOff>
      <xdr:row>71</xdr:row>
      <xdr:rowOff>9525</xdr:rowOff>
    </xdr:to>
    <xdr:sp macro="" textlink="">
      <xdr:nvSpPr>
        <xdr:cNvPr id="21" name="Line 25"/>
        <xdr:cNvSpPr>
          <a:spLocks noChangeShapeType="1"/>
        </xdr:cNvSpPr>
      </xdr:nvSpPr>
      <xdr:spPr bwMode="auto">
        <a:xfrm>
          <a:off x="5676900" y="8791575"/>
          <a:ext cx="200025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2" name="Line 26"/>
        <xdr:cNvSpPr>
          <a:spLocks noChangeShapeType="1"/>
        </xdr:cNvSpPr>
      </xdr:nvSpPr>
      <xdr:spPr bwMode="auto">
        <a:xfrm>
          <a:off x="3400425" y="39814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3" name="Line 27"/>
        <xdr:cNvSpPr>
          <a:spLocks noChangeShapeType="1"/>
        </xdr:cNvSpPr>
      </xdr:nvSpPr>
      <xdr:spPr bwMode="auto">
        <a:xfrm>
          <a:off x="4629150" y="3533775"/>
          <a:ext cx="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 flipH="1">
          <a:off x="876300" y="4752975"/>
          <a:ext cx="12668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5" name="Line 29"/>
        <xdr:cNvSpPr>
          <a:spLocks noChangeShapeType="1"/>
        </xdr:cNvSpPr>
      </xdr:nvSpPr>
      <xdr:spPr bwMode="auto">
        <a:xfrm flipH="1">
          <a:off x="3171825" y="4810125"/>
          <a:ext cx="1809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6" name="Line 30"/>
        <xdr:cNvSpPr>
          <a:spLocks noChangeShapeType="1"/>
        </xdr:cNvSpPr>
      </xdr:nvSpPr>
      <xdr:spPr bwMode="auto">
        <a:xfrm>
          <a:off x="4648200" y="4791075"/>
          <a:ext cx="3143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67</xdr:row>
      <xdr:rowOff>0</xdr:rowOff>
    </xdr:from>
    <xdr:to>
      <xdr:col>14</xdr:col>
      <xdr:colOff>28575</xdr:colOff>
      <xdr:row>77</xdr:row>
      <xdr:rowOff>9525</xdr:rowOff>
    </xdr:to>
    <xdr:sp macro="" textlink="">
      <xdr:nvSpPr>
        <xdr:cNvPr id="27" name="Line 31"/>
        <xdr:cNvSpPr>
          <a:spLocks noChangeShapeType="1"/>
        </xdr:cNvSpPr>
      </xdr:nvSpPr>
      <xdr:spPr bwMode="auto">
        <a:xfrm>
          <a:off x="4686300" y="8829675"/>
          <a:ext cx="1190625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67</xdr:row>
      <xdr:rowOff>19050</xdr:rowOff>
    </xdr:from>
    <xdr:to>
      <xdr:col>6</xdr:col>
      <xdr:colOff>209550</xdr:colOff>
      <xdr:row>84</xdr:row>
      <xdr:rowOff>76200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>
          <a:off x="3438525" y="8848725"/>
          <a:ext cx="85725" cy="217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67</xdr:row>
      <xdr:rowOff>9525</xdr:rowOff>
    </xdr:from>
    <xdr:to>
      <xdr:col>6</xdr:col>
      <xdr:colOff>142875</xdr:colOff>
      <xdr:row>99</xdr:row>
      <xdr:rowOff>57150</xdr:rowOff>
    </xdr:to>
    <xdr:sp macro="" textlink="">
      <xdr:nvSpPr>
        <xdr:cNvPr id="29" name="Line 33"/>
        <xdr:cNvSpPr>
          <a:spLocks noChangeShapeType="1"/>
        </xdr:cNvSpPr>
      </xdr:nvSpPr>
      <xdr:spPr bwMode="auto">
        <a:xfrm>
          <a:off x="2228850" y="8839200"/>
          <a:ext cx="1228725" cy="401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80</xdr:row>
      <xdr:rowOff>114300</xdr:rowOff>
    </xdr:from>
    <xdr:to>
      <xdr:col>12</xdr:col>
      <xdr:colOff>190500</xdr:colOff>
      <xdr:row>82</xdr:row>
      <xdr:rowOff>57150</xdr:rowOff>
    </xdr:to>
    <xdr:sp macro="" textlink="">
      <xdr:nvSpPr>
        <xdr:cNvPr id="30" name="Line 34"/>
        <xdr:cNvSpPr>
          <a:spLocks noChangeShapeType="1"/>
        </xdr:cNvSpPr>
      </xdr:nvSpPr>
      <xdr:spPr bwMode="auto">
        <a:xfrm flipV="1">
          <a:off x="4791075" y="10563225"/>
          <a:ext cx="9715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83</xdr:row>
      <xdr:rowOff>57150</xdr:rowOff>
    </xdr:from>
    <xdr:to>
      <xdr:col>12</xdr:col>
      <xdr:colOff>190500</xdr:colOff>
      <xdr:row>86</xdr:row>
      <xdr:rowOff>57150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>
          <a:off x="4819650" y="10877550"/>
          <a:ext cx="9429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84</xdr:row>
      <xdr:rowOff>66675</xdr:rowOff>
    </xdr:from>
    <xdr:to>
      <xdr:col>12</xdr:col>
      <xdr:colOff>238125</xdr:colOff>
      <xdr:row>87</xdr:row>
      <xdr:rowOff>47625</xdr:rowOff>
    </xdr:to>
    <xdr:sp macro="" textlink="">
      <xdr:nvSpPr>
        <xdr:cNvPr id="32" name="Line 36"/>
        <xdr:cNvSpPr>
          <a:spLocks noChangeShapeType="1"/>
        </xdr:cNvSpPr>
      </xdr:nvSpPr>
      <xdr:spPr bwMode="auto">
        <a:xfrm flipV="1">
          <a:off x="4791075" y="11010900"/>
          <a:ext cx="1019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88</xdr:row>
      <xdr:rowOff>0</xdr:rowOff>
    </xdr:from>
    <xdr:to>
      <xdr:col>12</xdr:col>
      <xdr:colOff>180975</xdr:colOff>
      <xdr:row>90</xdr:row>
      <xdr:rowOff>28575</xdr:rowOff>
    </xdr:to>
    <xdr:sp macro="" textlink="">
      <xdr:nvSpPr>
        <xdr:cNvPr id="33" name="Line 37"/>
        <xdr:cNvSpPr>
          <a:spLocks noChangeShapeType="1"/>
        </xdr:cNvSpPr>
      </xdr:nvSpPr>
      <xdr:spPr bwMode="auto">
        <a:xfrm>
          <a:off x="4819650" y="11439525"/>
          <a:ext cx="93345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93</xdr:row>
      <xdr:rowOff>47625</xdr:rowOff>
    </xdr:from>
    <xdr:to>
      <xdr:col>12</xdr:col>
      <xdr:colOff>228600</xdr:colOff>
      <xdr:row>96</xdr:row>
      <xdr:rowOff>47625</xdr:rowOff>
    </xdr:to>
    <xdr:sp macro="" textlink="">
      <xdr:nvSpPr>
        <xdr:cNvPr id="34" name="Line 38"/>
        <xdr:cNvSpPr>
          <a:spLocks noChangeShapeType="1"/>
        </xdr:cNvSpPr>
      </xdr:nvSpPr>
      <xdr:spPr bwMode="auto">
        <a:xfrm flipV="1">
          <a:off x="4791075" y="12106275"/>
          <a:ext cx="10096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97</xdr:row>
      <xdr:rowOff>47625</xdr:rowOff>
    </xdr:from>
    <xdr:to>
      <xdr:col>12</xdr:col>
      <xdr:colOff>209550</xdr:colOff>
      <xdr:row>99</xdr:row>
      <xdr:rowOff>28575</xdr:rowOff>
    </xdr:to>
    <xdr:sp macro="" textlink="">
      <xdr:nvSpPr>
        <xdr:cNvPr id="35" name="Line 39"/>
        <xdr:cNvSpPr>
          <a:spLocks noChangeShapeType="1"/>
        </xdr:cNvSpPr>
      </xdr:nvSpPr>
      <xdr:spPr bwMode="auto">
        <a:xfrm>
          <a:off x="4819650" y="12601575"/>
          <a:ext cx="9620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97</xdr:row>
      <xdr:rowOff>47625</xdr:rowOff>
    </xdr:from>
    <xdr:to>
      <xdr:col>12</xdr:col>
      <xdr:colOff>238125</xdr:colOff>
      <xdr:row>101</xdr:row>
      <xdr:rowOff>47625</xdr:rowOff>
    </xdr:to>
    <xdr:sp macro="" textlink="">
      <xdr:nvSpPr>
        <xdr:cNvPr id="36" name="Line 40"/>
        <xdr:cNvSpPr>
          <a:spLocks noChangeShapeType="1"/>
        </xdr:cNvSpPr>
      </xdr:nvSpPr>
      <xdr:spPr bwMode="auto">
        <a:xfrm flipV="1">
          <a:off x="4791075" y="12601575"/>
          <a:ext cx="10191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102</xdr:row>
      <xdr:rowOff>19050</xdr:rowOff>
    </xdr:from>
    <xdr:to>
      <xdr:col>14</xdr:col>
      <xdr:colOff>9525</xdr:colOff>
      <xdr:row>103</xdr:row>
      <xdr:rowOff>66675</xdr:rowOff>
    </xdr:to>
    <xdr:sp macro="" textlink="">
      <xdr:nvSpPr>
        <xdr:cNvPr id="37" name="Line 41"/>
        <xdr:cNvSpPr>
          <a:spLocks noChangeShapeType="1"/>
        </xdr:cNvSpPr>
      </xdr:nvSpPr>
      <xdr:spPr bwMode="auto">
        <a:xfrm>
          <a:off x="4800600" y="13192125"/>
          <a:ext cx="1057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38" name="Line 42"/>
        <xdr:cNvSpPr>
          <a:spLocks noChangeShapeType="1"/>
        </xdr:cNvSpPr>
      </xdr:nvSpPr>
      <xdr:spPr bwMode="auto">
        <a:xfrm>
          <a:off x="2171700" y="42481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104775</xdr:colOff>
      <xdr:row>66</xdr:row>
      <xdr:rowOff>219075</xdr:rowOff>
    </xdr:from>
    <xdr:to>
      <xdr:col>14</xdr:col>
      <xdr:colOff>28575</xdr:colOff>
      <xdr:row>71</xdr:row>
      <xdr:rowOff>9525</xdr:rowOff>
    </xdr:to>
    <xdr:sp macro="" textlink="">
      <xdr:nvSpPr>
        <xdr:cNvPr id="39" name="Line 43"/>
        <xdr:cNvSpPr>
          <a:spLocks noChangeShapeType="1"/>
        </xdr:cNvSpPr>
      </xdr:nvSpPr>
      <xdr:spPr bwMode="auto">
        <a:xfrm>
          <a:off x="5676900" y="8791575"/>
          <a:ext cx="200025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40" name="Line 44"/>
        <xdr:cNvSpPr>
          <a:spLocks noChangeShapeType="1"/>
        </xdr:cNvSpPr>
      </xdr:nvSpPr>
      <xdr:spPr bwMode="auto">
        <a:xfrm>
          <a:off x="3400425" y="398145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41" name="Line 45"/>
        <xdr:cNvSpPr>
          <a:spLocks noChangeShapeType="1"/>
        </xdr:cNvSpPr>
      </xdr:nvSpPr>
      <xdr:spPr bwMode="auto">
        <a:xfrm>
          <a:off x="4629150" y="3533775"/>
          <a:ext cx="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42" name="Line 46"/>
        <xdr:cNvSpPr>
          <a:spLocks noChangeShapeType="1"/>
        </xdr:cNvSpPr>
      </xdr:nvSpPr>
      <xdr:spPr bwMode="auto">
        <a:xfrm flipH="1">
          <a:off x="876300" y="4752975"/>
          <a:ext cx="12668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43" name="Line 47"/>
        <xdr:cNvSpPr>
          <a:spLocks noChangeShapeType="1"/>
        </xdr:cNvSpPr>
      </xdr:nvSpPr>
      <xdr:spPr bwMode="auto">
        <a:xfrm flipH="1">
          <a:off x="3171825" y="4810125"/>
          <a:ext cx="1809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44" name="Line 48"/>
        <xdr:cNvSpPr>
          <a:spLocks noChangeShapeType="1"/>
        </xdr:cNvSpPr>
      </xdr:nvSpPr>
      <xdr:spPr bwMode="auto">
        <a:xfrm>
          <a:off x="4648200" y="4791075"/>
          <a:ext cx="314325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67</xdr:row>
      <xdr:rowOff>0</xdr:rowOff>
    </xdr:from>
    <xdr:to>
      <xdr:col>14</xdr:col>
      <xdr:colOff>28575</xdr:colOff>
      <xdr:row>77</xdr:row>
      <xdr:rowOff>9525</xdr:rowOff>
    </xdr:to>
    <xdr:sp macro="" textlink="">
      <xdr:nvSpPr>
        <xdr:cNvPr id="45" name="Line 49"/>
        <xdr:cNvSpPr>
          <a:spLocks noChangeShapeType="1"/>
        </xdr:cNvSpPr>
      </xdr:nvSpPr>
      <xdr:spPr bwMode="auto">
        <a:xfrm>
          <a:off x="4686300" y="8829675"/>
          <a:ext cx="1190625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67</xdr:row>
      <xdr:rowOff>19050</xdr:rowOff>
    </xdr:from>
    <xdr:to>
      <xdr:col>6</xdr:col>
      <xdr:colOff>209550</xdr:colOff>
      <xdr:row>84</xdr:row>
      <xdr:rowOff>76200</xdr:rowOff>
    </xdr:to>
    <xdr:sp macro="" textlink="">
      <xdr:nvSpPr>
        <xdr:cNvPr id="46" name="Line 50"/>
        <xdr:cNvSpPr>
          <a:spLocks noChangeShapeType="1"/>
        </xdr:cNvSpPr>
      </xdr:nvSpPr>
      <xdr:spPr bwMode="auto">
        <a:xfrm>
          <a:off x="3438525" y="8848725"/>
          <a:ext cx="85725" cy="217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67</xdr:row>
      <xdr:rowOff>9525</xdr:rowOff>
    </xdr:from>
    <xdr:to>
      <xdr:col>6</xdr:col>
      <xdr:colOff>142875</xdr:colOff>
      <xdr:row>99</xdr:row>
      <xdr:rowOff>57150</xdr:rowOff>
    </xdr:to>
    <xdr:sp macro="" textlink="">
      <xdr:nvSpPr>
        <xdr:cNvPr id="47" name="Line 51"/>
        <xdr:cNvSpPr>
          <a:spLocks noChangeShapeType="1"/>
        </xdr:cNvSpPr>
      </xdr:nvSpPr>
      <xdr:spPr bwMode="auto">
        <a:xfrm>
          <a:off x="2228850" y="8839200"/>
          <a:ext cx="1228725" cy="401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80</xdr:row>
      <xdr:rowOff>114300</xdr:rowOff>
    </xdr:from>
    <xdr:to>
      <xdr:col>12</xdr:col>
      <xdr:colOff>190500</xdr:colOff>
      <xdr:row>82</xdr:row>
      <xdr:rowOff>57150</xdr:rowOff>
    </xdr:to>
    <xdr:sp macro="" textlink="">
      <xdr:nvSpPr>
        <xdr:cNvPr id="48" name="Line 52"/>
        <xdr:cNvSpPr>
          <a:spLocks noChangeShapeType="1"/>
        </xdr:cNvSpPr>
      </xdr:nvSpPr>
      <xdr:spPr bwMode="auto">
        <a:xfrm flipV="1">
          <a:off x="4791075" y="10563225"/>
          <a:ext cx="97155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83</xdr:row>
      <xdr:rowOff>57150</xdr:rowOff>
    </xdr:from>
    <xdr:to>
      <xdr:col>12</xdr:col>
      <xdr:colOff>190500</xdr:colOff>
      <xdr:row>86</xdr:row>
      <xdr:rowOff>57150</xdr:rowOff>
    </xdr:to>
    <xdr:sp macro="" textlink="">
      <xdr:nvSpPr>
        <xdr:cNvPr id="49" name="Line 53"/>
        <xdr:cNvSpPr>
          <a:spLocks noChangeShapeType="1"/>
        </xdr:cNvSpPr>
      </xdr:nvSpPr>
      <xdr:spPr bwMode="auto">
        <a:xfrm>
          <a:off x="4819650" y="10877550"/>
          <a:ext cx="9429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84</xdr:row>
      <xdr:rowOff>66675</xdr:rowOff>
    </xdr:from>
    <xdr:to>
      <xdr:col>12</xdr:col>
      <xdr:colOff>238125</xdr:colOff>
      <xdr:row>87</xdr:row>
      <xdr:rowOff>47625</xdr:rowOff>
    </xdr:to>
    <xdr:sp macro="" textlink="">
      <xdr:nvSpPr>
        <xdr:cNvPr id="50" name="Line 54"/>
        <xdr:cNvSpPr>
          <a:spLocks noChangeShapeType="1"/>
        </xdr:cNvSpPr>
      </xdr:nvSpPr>
      <xdr:spPr bwMode="auto">
        <a:xfrm flipV="1">
          <a:off x="4791075" y="11010900"/>
          <a:ext cx="1019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88</xdr:row>
      <xdr:rowOff>0</xdr:rowOff>
    </xdr:from>
    <xdr:to>
      <xdr:col>12</xdr:col>
      <xdr:colOff>180975</xdr:colOff>
      <xdr:row>90</xdr:row>
      <xdr:rowOff>28575</xdr:rowOff>
    </xdr:to>
    <xdr:sp macro="" textlink="">
      <xdr:nvSpPr>
        <xdr:cNvPr id="51" name="Line 55"/>
        <xdr:cNvSpPr>
          <a:spLocks noChangeShapeType="1"/>
        </xdr:cNvSpPr>
      </xdr:nvSpPr>
      <xdr:spPr bwMode="auto">
        <a:xfrm>
          <a:off x="4819650" y="11439525"/>
          <a:ext cx="93345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93</xdr:row>
      <xdr:rowOff>47625</xdr:rowOff>
    </xdr:from>
    <xdr:to>
      <xdr:col>12</xdr:col>
      <xdr:colOff>228600</xdr:colOff>
      <xdr:row>96</xdr:row>
      <xdr:rowOff>47625</xdr:rowOff>
    </xdr:to>
    <xdr:sp macro="" textlink="">
      <xdr:nvSpPr>
        <xdr:cNvPr id="52" name="Line 56"/>
        <xdr:cNvSpPr>
          <a:spLocks noChangeShapeType="1"/>
        </xdr:cNvSpPr>
      </xdr:nvSpPr>
      <xdr:spPr bwMode="auto">
        <a:xfrm flipV="1">
          <a:off x="4791075" y="12106275"/>
          <a:ext cx="10096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97</xdr:row>
      <xdr:rowOff>47625</xdr:rowOff>
    </xdr:from>
    <xdr:to>
      <xdr:col>12</xdr:col>
      <xdr:colOff>209550</xdr:colOff>
      <xdr:row>99</xdr:row>
      <xdr:rowOff>28575</xdr:rowOff>
    </xdr:to>
    <xdr:sp macro="" textlink="">
      <xdr:nvSpPr>
        <xdr:cNvPr id="53" name="Line 57"/>
        <xdr:cNvSpPr>
          <a:spLocks noChangeShapeType="1"/>
        </xdr:cNvSpPr>
      </xdr:nvSpPr>
      <xdr:spPr bwMode="auto">
        <a:xfrm>
          <a:off x="4819650" y="12601575"/>
          <a:ext cx="9620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97</xdr:row>
      <xdr:rowOff>47625</xdr:rowOff>
    </xdr:from>
    <xdr:to>
      <xdr:col>12</xdr:col>
      <xdr:colOff>238125</xdr:colOff>
      <xdr:row>101</xdr:row>
      <xdr:rowOff>47625</xdr:rowOff>
    </xdr:to>
    <xdr:sp macro="" textlink="">
      <xdr:nvSpPr>
        <xdr:cNvPr id="54" name="Line 58"/>
        <xdr:cNvSpPr>
          <a:spLocks noChangeShapeType="1"/>
        </xdr:cNvSpPr>
      </xdr:nvSpPr>
      <xdr:spPr bwMode="auto">
        <a:xfrm flipV="1">
          <a:off x="4791075" y="12601575"/>
          <a:ext cx="10191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102</xdr:row>
      <xdr:rowOff>19050</xdr:rowOff>
    </xdr:from>
    <xdr:to>
      <xdr:col>14</xdr:col>
      <xdr:colOff>9525</xdr:colOff>
      <xdr:row>103</xdr:row>
      <xdr:rowOff>66675</xdr:rowOff>
    </xdr:to>
    <xdr:sp macro="" textlink="">
      <xdr:nvSpPr>
        <xdr:cNvPr id="55" name="Line 59"/>
        <xdr:cNvSpPr>
          <a:spLocks noChangeShapeType="1"/>
        </xdr:cNvSpPr>
      </xdr:nvSpPr>
      <xdr:spPr bwMode="auto">
        <a:xfrm>
          <a:off x="4800600" y="13192125"/>
          <a:ext cx="1057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173181</xdr:colOff>
      <xdr:row>0</xdr:row>
      <xdr:rowOff>0</xdr:rowOff>
    </xdr:from>
    <xdr:to>
      <xdr:col>2</xdr:col>
      <xdr:colOff>1056408</xdr:colOff>
      <xdr:row>3</xdr:row>
      <xdr:rowOff>294410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1" y="0"/>
          <a:ext cx="2182091" cy="1575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173181</xdr:colOff>
      <xdr:row>0</xdr:row>
      <xdr:rowOff>0</xdr:rowOff>
    </xdr:from>
    <xdr:to>
      <xdr:col>2</xdr:col>
      <xdr:colOff>1056408</xdr:colOff>
      <xdr:row>3</xdr:row>
      <xdr:rowOff>294410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1" y="0"/>
          <a:ext cx="2178627" cy="1570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8"/>
  <sheetViews>
    <sheetView tabSelected="1" zoomScaleNormal="100" workbookViewId="0">
      <selection activeCell="U65" sqref="U65"/>
    </sheetView>
  </sheetViews>
  <sheetFormatPr defaultRowHeight="12.75" x14ac:dyDescent="0.2"/>
  <cols>
    <col min="1" max="1" width="2.42578125" style="2" customWidth="1"/>
    <col min="2" max="2" width="3.28515625" style="2" customWidth="1"/>
    <col min="3" max="3" width="31.28515625" style="2" customWidth="1"/>
    <col min="4" max="4" width="4" style="37" customWidth="1"/>
    <col min="5" max="5" width="4" style="37" hidden="1" customWidth="1"/>
    <col min="6" max="6" width="25.7109375" style="2" customWidth="1"/>
    <col min="7" max="7" width="3.7109375" style="37" customWidth="1"/>
    <col min="8" max="8" width="3.7109375" style="37" hidden="1" customWidth="1"/>
    <col min="9" max="9" width="21.85546875" style="2" customWidth="1"/>
    <col min="10" max="10" width="3.7109375" style="37" customWidth="1"/>
    <col min="11" max="11" width="3.7109375" style="37" hidden="1" customWidth="1"/>
    <col min="12" max="12" width="17.7109375" style="2" customWidth="1"/>
    <col min="13" max="13" width="4.140625" style="38" customWidth="1"/>
    <col min="14" max="14" width="4.42578125" style="38" hidden="1" customWidth="1"/>
    <col min="15" max="15" width="18.42578125" style="2" customWidth="1"/>
    <col min="16" max="16" width="4.7109375" style="38" customWidth="1"/>
    <col min="17" max="17" width="4.7109375" style="38" hidden="1" customWidth="1"/>
    <col min="18" max="18" width="5.5703125" style="2" customWidth="1"/>
    <col min="19" max="19" width="22.85546875" style="2" customWidth="1"/>
    <col min="20" max="20" width="2.28515625" style="2" customWidth="1"/>
    <col min="21" max="21" width="3.85546875" style="2" customWidth="1"/>
    <col min="22" max="22" width="9.42578125" style="2" customWidth="1"/>
    <col min="23" max="23" width="3.7109375" style="35" customWidth="1"/>
    <col min="24" max="24" width="2" style="35" bestFit="1" customWidth="1"/>
    <col min="25" max="26" width="25.5703125" style="35" customWidth="1"/>
    <col min="27" max="32" width="5.140625" style="35" customWidth="1"/>
    <col min="33" max="33" width="9.140625" style="35"/>
    <col min="34" max="35" width="5.140625" style="35" customWidth="1"/>
    <col min="36" max="36" width="16.42578125" style="35" customWidth="1"/>
    <col min="37" max="40" width="9.140625" style="35"/>
    <col min="41" max="16384" width="9.140625" style="2"/>
  </cols>
  <sheetData>
    <row r="1" spans="1:36" ht="29.25" customHeight="1" x14ac:dyDescent="0.2">
      <c r="A1" s="34"/>
      <c r="B1" s="34"/>
      <c r="C1" s="110" t="s">
        <v>47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34"/>
      <c r="T1" s="34"/>
    </row>
    <row r="2" spans="1:36" ht="18" x14ac:dyDescent="0.2">
      <c r="B2" s="2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36" ht="9.75" customHeight="1" x14ac:dyDescent="0.25">
      <c r="B3" s="111"/>
      <c r="C3" s="113" t="s">
        <v>48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X3" s="3"/>
      <c r="Y3" s="3"/>
      <c r="Z3" s="3"/>
      <c r="AA3" s="115"/>
      <c r="AB3" s="115"/>
      <c r="AC3" s="115"/>
      <c r="AD3" s="115"/>
      <c r="AE3" s="115"/>
      <c r="AF3" s="115"/>
      <c r="AG3" s="33"/>
      <c r="AH3" s="33"/>
      <c r="AI3" s="33"/>
      <c r="AJ3" s="3"/>
    </row>
    <row r="4" spans="1:36" x14ac:dyDescent="0.2">
      <c r="A4" s="116">
        <v>1</v>
      </c>
      <c r="B4" s="112"/>
      <c r="C4" s="114"/>
      <c r="F4" s="38"/>
      <c r="G4" s="38"/>
      <c r="S4" s="4"/>
      <c r="T4" s="4"/>
      <c r="U4" s="5"/>
      <c r="V4" s="5"/>
      <c r="W4" s="6"/>
      <c r="AA4" s="117"/>
      <c r="AB4" s="117"/>
      <c r="AC4" s="117"/>
      <c r="AD4" s="117"/>
      <c r="AE4" s="117"/>
      <c r="AF4" s="117"/>
      <c r="AG4" s="39"/>
      <c r="AH4" s="117"/>
      <c r="AI4" s="117"/>
    </row>
    <row r="5" spans="1:36" ht="9.6" customHeight="1" x14ac:dyDescent="0.2">
      <c r="A5" s="116"/>
      <c r="B5" s="112"/>
      <c r="C5" s="113" t="s">
        <v>49</v>
      </c>
      <c r="D5" s="118" t="s">
        <v>1</v>
      </c>
      <c r="E5" s="40" t="str">
        <f>C3</f>
        <v>ALP KEMAL AKSOY-TARSUS</v>
      </c>
      <c r="F5" s="120" t="s">
        <v>48</v>
      </c>
      <c r="G5" s="121"/>
      <c r="S5" s="4"/>
      <c r="T5" s="4"/>
      <c r="U5" s="5"/>
      <c r="V5" s="5"/>
      <c r="W5" s="6"/>
      <c r="X5" s="122"/>
      <c r="Y5" s="122"/>
      <c r="Z5" s="122"/>
      <c r="AA5" s="117"/>
      <c r="AB5" s="117"/>
      <c r="AC5" s="117"/>
      <c r="AD5" s="117"/>
      <c r="AE5" s="117"/>
      <c r="AF5" s="117"/>
      <c r="AG5" s="39"/>
      <c r="AH5" s="117"/>
      <c r="AI5" s="117"/>
      <c r="AJ5" s="122"/>
    </row>
    <row r="6" spans="1:36" ht="9.6" customHeight="1" x14ac:dyDescent="0.2">
      <c r="A6" s="116">
        <v>2</v>
      </c>
      <c r="B6" s="112"/>
      <c r="C6" s="114"/>
      <c r="D6" s="119"/>
      <c r="E6" s="40" t="str">
        <f>C5</f>
        <v>CEM CHRISTOPHER KÜÇÜKHÜSEYİN-GÖCEK</v>
      </c>
      <c r="F6" s="41" t="s">
        <v>90</v>
      </c>
      <c r="G6" s="42"/>
      <c r="H6" s="43"/>
      <c r="I6" s="38"/>
      <c r="J6" s="38"/>
      <c r="S6" s="4"/>
      <c r="T6" s="4"/>
      <c r="U6" s="5"/>
      <c r="V6" s="5"/>
      <c r="W6" s="6"/>
      <c r="X6" s="122"/>
      <c r="Y6" s="122"/>
      <c r="Z6" s="122"/>
      <c r="AA6" s="117"/>
      <c r="AB6" s="117"/>
      <c r="AC6" s="117"/>
      <c r="AD6" s="117"/>
      <c r="AE6" s="117"/>
      <c r="AF6" s="117"/>
      <c r="AG6" s="39"/>
      <c r="AH6" s="117"/>
      <c r="AI6" s="117"/>
      <c r="AJ6" s="122"/>
    </row>
    <row r="7" spans="1:36" ht="9.6" customHeight="1" x14ac:dyDescent="0.2">
      <c r="A7" s="116"/>
      <c r="B7" s="111"/>
      <c r="C7" s="113" t="s">
        <v>50</v>
      </c>
      <c r="D7" s="40"/>
      <c r="E7" s="40"/>
      <c r="F7" s="44"/>
      <c r="G7" s="123" t="str">
        <f>LEFT(D33,1)&amp;TEXT(VALUE(MID(D33,2,2))+1,"00")</f>
        <v>M09</v>
      </c>
      <c r="H7" s="40" t="str">
        <f>F5</f>
        <v>ALP KEMAL AKSOY-TARSUS</v>
      </c>
      <c r="I7" s="121" t="s">
        <v>51</v>
      </c>
      <c r="J7" s="121"/>
      <c r="S7" s="45"/>
      <c r="T7" s="45"/>
      <c r="U7" s="46"/>
      <c r="V7" s="46"/>
      <c r="W7" s="47"/>
      <c r="X7" s="122"/>
      <c r="Y7" s="122"/>
      <c r="Z7" s="122"/>
      <c r="AA7" s="117"/>
      <c r="AB7" s="117"/>
      <c r="AC7" s="117"/>
      <c r="AD7" s="117"/>
      <c r="AE7" s="117"/>
      <c r="AF7" s="117"/>
      <c r="AG7" s="39"/>
      <c r="AH7" s="117"/>
      <c r="AI7" s="117"/>
      <c r="AJ7" s="122"/>
    </row>
    <row r="8" spans="1:36" ht="9.6" customHeight="1" x14ac:dyDescent="0.2">
      <c r="A8" s="116">
        <v>3</v>
      </c>
      <c r="B8" s="112"/>
      <c r="C8" s="114"/>
      <c r="D8" s="48"/>
      <c r="E8" s="48"/>
      <c r="F8" s="44"/>
      <c r="G8" s="124"/>
      <c r="H8" s="40" t="str">
        <f>F9</f>
        <v>EMİRHAN BULUT-DTSK</v>
      </c>
      <c r="I8" s="41" t="s">
        <v>149</v>
      </c>
      <c r="J8" s="49"/>
      <c r="K8" s="50"/>
      <c r="S8" s="4"/>
      <c r="T8" s="4"/>
      <c r="U8" s="5"/>
      <c r="V8" s="5"/>
      <c r="W8" s="6"/>
      <c r="X8" s="122"/>
      <c r="Y8" s="122"/>
      <c r="Z8" s="122"/>
      <c r="AA8" s="117"/>
      <c r="AB8" s="117"/>
      <c r="AC8" s="117"/>
      <c r="AD8" s="117"/>
      <c r="AE8" s="117"/>
      <c r="AF8" s="117"/>
      <c r="AG8" s="39"/>
      <c r="AH8" s="117"/>
      <c r="AI8" s="117"/>
      <c r="AJ8" s="122"/>
    </row>
    <row r="9" spans="1:36" ht="9.6" customHeight="1" x14ac:dyDescent="0.2">
      <c r="A9" s="116"/>
      <c r="B9" s="112"/>
      <c r="C9" s="113" t="s">
        <v>51</v>
      </c>
      <c r="D9" s="118" t="str">
        <f>LEFT(D5,1)&amp;TEXT(VALUE(MID(D5,2,2))+1,"00")</f>
        <v>M02</v>
      </c>
      <c r="E9" s="40" t="str">
        <f>C7</f>
        <v>EGE ARDA BAKAR-DTSK</v>
      </c>
      <c r="F9" s="120" t="s">
        <v>51</v>
      </c>
      <c r="G9" s="127"/>
      <c r="H9" s="40"/>
      <c r="I9" s="51"/>
      <c r="J9" s="52"/>
      <c r="K9" s="50"/>
      <c r="S9" s="4"/>
      <c r="T9" s="4"/>
      <c r="U9" s="5"/>
      <c r="V9" s="5"/>
      <c r="W9" s="6"/>
      <c r="X9" s="122"/>
      <c r="Y9" s="122"/>
      <c r="Z9" s="122"/>
      <c r="AA9" s="117"/>
      <c r="AB9" s="117"/>
      <c r="AC9" s="117"/>
      <c r="AD9" s="117"/>
      <c r="AE9" s="117"/>
      <c r="AF9" s="117"/>
      <c r="AG9" s="39"/>
      <c r="AH9" s="117"/>
      <c r="AI9" s="117"/>
      <c r="AJ9" s="122"/>
    </row>
    <row r="10" spans="1:36" ht="9.6" customHeight="1" x14ac:dyDescent="0.2">
      <c r="A10" s="116">
        <v>4</v>
      </c>
      <c r="B10" s="112"/>
      <c r="C10" s="114"/>
      <c r="D10" s="119"/>
      <c r="E10" s="40" t="str">
        <f>C9</f>
        <v>EMİRHAN BULUT-DTSK</v>
      </c>
      <c r="F10" s="53" t="s">
        <v>91</v>
      </c>
      <c r="G10" s="53"/>
      <c r="H10" s="48"/>
      <c r="I10" s="51"/>
      <c r="J10" s="52"/>
      <c r="K10" s="50"/>
      <c r="S10" s="4"/>
      <c r="T10" s="4"/>
      <c r="U10" s="5"/>
      <c r="V10" s="5"/>
      <c r="W10" s="6"/>
      <c r="X10" s="122"/>
      <c r="Y10" s="122"/>
      <c r="Z10" s="122"/>
      <c r="AA10" s="117"/>
      <c r="AB10" s="117"/>
      <c r="AC10" s="117"/>
      <c r="AD10" s="117"/>
      <c r="AE10" s="117"/>
      <c r="AF10" s="117"/>
      <c r="AG10" s="39"/>
      <c r="AH10" s="117"/>
      <c r="AI10" s="117"/>
      <c r="AJ10" s="122"/>
    </row>
    <row r="11" spans="1:36" ht="9.6" customHeight="1" x14ac:dyDescent="0.2">
      <c r="A11" s="116"/>
      <c r="B11" s="111"/>
      <c r="C11" s="113" t="s">
        <v>52</v>
      </c>
      <c r="D11" s="40"/>
      <c r="E11" s="40"/>
      <c r="F11" s="38"/>
      <c r="G11" s="53"/>
      <c r="H11" s="48"/>
      <c r="I11" s="51"/>
      <c r="J11" s="125" t="str">
        <f>LEFT(G31,1)&amp;TEXT(VALUE(MID(G31,2,2))+1,"00")</f>
        <v>M13</v>
      </c>
      <c r="K11" s="40" t="str">
        <f>I7</f>
        <v>EMİRHAN BULUT-DTSK</v>
      </c>
      <c r="L11" s="121" t="s">
        <v>52</v>
      </c>
      <c r="M11" s="121"/>
      <c r="S11" s="4"/>
      <c r="T11" s="4"/>
      <c r="U11" s="5"/>
      <c r="V11" s="5"/>
      <c r="W11" s="6"/>
      <c r="X11" s="122"/>
      <c r="Y11" s="122"/>
      <c r="Z11" s="122"/>
      <c r="AA11" s="117"/>
      <c r="AB11" s="117"/>
      <c r="AC11" s="117"/>
      <c r="AD11" s="117"/>
      <c r="AE11" s="117"/>
      <c r="AF11" s="117"/>
      <c r="AG11" s="39"/>
      <c r="AH11" s="117"/>
      <c r="AI11" s="117"/>
      <c r="AJ11" s="122"/>
    </row>
    <row r="12" spans="1:36" ht="9.6" customHeight="1" x14ac:dyDescent="0.2">
      <c r="A12" s="116">
        <v>5</v>
      </c>
      <c r="B12" s="112"/>
      <c r="C12" s="114"/>
      <c r="D12" s="48"/>
      <c r="E12" s="48"/>
      <c r="F12" s="38"/>
      <c r="G12" s="53"/>
      <c r="H12" s="48"/>
      <c r="I12" s="51"/>
      <c r="J12" s="126"/>
      <c r="K12" s="40" t="str">
        <f>I15</f>
        <v>KEREM YILMAZ-ENKA</v>
      </c>
      <c r="L12" s="41" t="s">
        <v>188</v>
      </c>
      <c r="M12" s="54"/>
      <c r="N12" s="44"/>
      <c r="S12" s="45"/>
      <c r="T12" s="45"/>
      <c r="U12" s="46"/>
      <c r="V12" s="46"/>
      <c r="W12" s="47"/>
      <c r="X12" s="122"/>
      <c r="Y12" s="122"/>
      <c r="Z12" s="122"/>
      <c r="AA12" s="117"/>
      <c r="AB12" s="117"/>
      <c r="AC12" s="117"/>
      <c r="AD12" s="117"/>
      <c r="AE12" s="117"/>
      <c r="AF12" s="117"/>
      <c r="AG12" s="39"/>
      <c r="AH12" s="117"/>
      <c r="AI12" s="117"/>
      <c r="AJ12" s="122"/>
    </row>
    <row r="13" spans="1:36" ht="9.6" customHeight="1" x14ac:dyDescent="0.2">
      <c r="A13" s="116"/>
      <c r="B13" s="112"/>
      <c r="C13" s="113" t="s">
        <v>53</v>
      </c>
      <c r="D13" s="118" t="str">
        <f>LEFT(D9,1)&amp;TEXT(VALUE(MID(D9,2,2))+1,"00")</f>
        <v>M03</v>
      </c>
      <c r="E13" s="40" t="str">
        <f>C11</f>
        <v>KEREM YILMAZ-ENKA</v>
      </c>
      <c r="F13" s="120" t="s">
        <v>52</v>
      </c>
      <c r="G13" s="121"/>
      <c r="H13" s="48"/>
      <c r="I13" s="51"/>
      <c r="J13" s="52"/>
      <c r="K13" s="50"/>
      <c r="L13" s="35"/>
      <c r="M13" s="55"/>
      <c r="N13" s="44"/>
      <c r="S13" s="45"/>
      <c r="T13" s="45"/>
      <c r="U13" s="46"/>
      <c r="V13" s="5"/>
      <c r="W13" s="47"/>
      <c r="X13" s="122"/>
      <c r="Y13" s="122"/>
      <c r="Z13" s="122"/>
      <c r="AA13" s="122"/>
      <c r="AB13" s="122"/>
      <c r="AH13" s="117"/>
      <c r="AI13" s="117"/>
    </row>
    <row r="14" spans="1:36" ht="9.6" customHeight="1" x14ac:dyDescent="0.2">
      <c r="A14" s="116">
        <v>6</v>
      </c>
      <c r="B14" s="112"/>
      <c r="C14" s="114"/>
      <c r="D14" s="119"/>
      <c r="E14" s="40" t="str">
        <f>C13</f>
        <v>HAYDAR CEM GÖKPINAR-MTA</v>
      </c>
      <c r="F14" s="41" t="s">
        <v>99</v>
      </c>
      <c r="G14" s="49"/>
      <c r="H14" s="40"/>
      <c r="I14" s="51"/>
      <c r="J14" s="52"/>
      <c r="K14" s="50"/>
      <c r="L14" s="35"/>
      <c r="M14" s="55"/>
      <c r="N14" s="44"/>
      <c r="S14" s="4"/>
      <c r="T14" s="4"/>
      <c r="U14" s="5"/>
      <c r="V14" s="5"/>
      <c r="W14" s="6"/>
      <c r="X14" s="122"/>
      <c r="Y14" s="122"/>
      <c r="Z14" s="122"/>
      <c r="AA14" s="122"/>
      <c r="AB14" s="122"/>
      <c r="AC14" s="39"/>
      <c r="AD14" s="39"/>
      <c r="AE14" s="39"/>
      <c r="AF14" s="39"/>
      <c r="AG14" s="39"/>
      <c r="AH14" s="117"/>
      <c r="AI14" s="117"/>
    </row>
    <row r="15" spans="1:36" ht="9.6" customHeight="1" x14ac:dyDescent="0.2">
      <c r="A15" s="116"/>
      <c r="B15" s="111"/>
      <c r="C15" s="113" t="s">
        <v>54</v>
      </c>
      <c r="D15" s="40"/>
      <c r="E15" s="40"/>
      <c r="F15" s="44"/>
      <c r="G15" s="123" t="str">
        <f>LEFT(G7,1)&amp;TEXT(VALUE(MID(G7,2,2))+1,"00")</f>
        <v>M10</v>
      </c>
      <c r="H15" s="40" t="str">
        <f>F13</f>
        <v>KEREM YILMAZ-ENKA</v>
      </c>
      <c r="I15" s="128" t="s">
        <v>52</v>
      </c>
      <c r="J15" s="129"/>
      <c r="K15" s="50"/>
      <c r="L15" s="35"/>
      <c r="M15" s="55"/>
      <c r="N15" s="44"/>
      <c r="S15" s="4"/>
      <c r="T15" s="4"/>
      <c r="U15" s="5"/>
      <c r="V15" s="5"/>
      <c r="W15" s="6"/>
      <c r="X15" s="122"/>
      <c r="Y15" s="122"/>
      <c r="Z15" s="122"/>
      <c r="AA15" s="122"/>
      <c r="AB15" s="122"/>
      <c r="AH15" s="117"/>
      <c r="AI15" s="117"/>
    </row>
    <row r="16" spans="1:36" ht="9.6" customHeight="1" x14ac:dyDescent="0.2">
      <c r="A16" s="116">
        <v>7</v>
      </c>
      <c r="B16" s="112"/>
      <c r="C16" s="114"/>
      <c r="D16" s="48"/>
      <c r="E16" s="48"/>
      <c r="F16" s="44"/>
      <c r="G16" s="124"/>
      <c r="H16" s="40" t="str">
        <f>F17</f>
        <v>KEMAL ARDA KARAKAŞ-İZMİR BB</v>
      </c>
      <c r="I16" s="53" t="s">
        <v>82</v>
      </c>
      <c r="J16" s="53"/>
      <c r="K16" s="50"/>
      <c r="L16" s="35"/>
      <c r="M16" s="55"/>
      <c r="N16" s="44"/>
      <c r="O16" s="130"/>
      <c r="P16" s="56"/>
      <c r="Q16" s="56"/>
      <c r="R16" s="117"/>
      <c r="S16" s="4"/>
      <c r="T16" s="4"/>
      <c r="U16" s="5"/>
      <c r="V16" s="5"/>
      <c r="W16" s="6"/>
      <c r="X16" s="122"/>
      <c r="Y16" s="122"/>
      <c r="Z16" s="122"/>
      <c r="AA16" s="122"/>
      <c r="AB16" s="122"/>
      <c r="AC16" s="39"/>
      <c r="AD16" s="39"/>
      <c r="AE16" s="39"/>
      <c r="AF16" s="39"/>
      <c r="AG16" s="39"/>
      <c r="AH16" s="117"/>
      <c r="AI16" s="117"/>
    </row>
    <row r="17" spans="1:25" ht="9.6" customHeight="1" x14ac:dyDescent="0.2">
      <c r="A17" s="116"/>
      <c r="B17" s="112"/>
      <c r="C17" s="113" t="s">
        <v>55</v>
      </c>
      <c r="D17" s="118" t="str">
        <f>LEFT(D13,1)&amp;TEXT(VALUE(MID(D13,2,2))+1,"00")</f>
        <v>M04</v>
      </c>
      <c r="E17" s="40" t="str">
        <f>C15</f>
        <v>MEHMET ONUR TURGUT-TOPSPIN</v>
      </c>
      <c r="F17" s="120" t="s">
        <v>55</v>
      </c>
      <c r="G17" s="127"/>
      <c r="H17" s="40"/>
      <c r="I17" s="53"/>
      <c r="J17" s="53"/>
      <c r="L17" s="35"/>
      <c r="M17" s="57"/>
      <c r="N17" s="58"/>
      <c r="O17" s="130"/>
      <c r="P17" s="56"/>
      <c r="Q17" s="56"/>
      <c r="R17" s="117"/>
      <c r="S17" s="4"/>
      <c r="T17" s="4"/>
      <c r="U17" s="5"/>
      <c r="V17" s="5"/>
      <c r="W17" s="6"/>
      <c r="X17" s="6"/>
      <c r="Y17" s="6"/>
    </row>
    <row r="18" spans="1:25" ht="9.6" customHeight="1" x14ac:dyDescent="0.2">
      <c r="A18" s="116">
        <v>8</v>
      </c>
      <c r="B18" s="112"/>
      <c r="C18" s="114"/>
      <c r="D18" s="119"/>
      <c r="E18" s="40" t="str">
        <f>C17</f>
        <v>KEMAL ARDA KARAKAŞ-İZMİR BB</v>
      </c>
      <c r="F18" s="53" t="s">
        <v>92</v>
      </c>
      <c r="G18" s="53"/>
      <c r="H18" s="48"/>
      <c r="I18" s="53"/>
      <c r="J18" s="53"/>
      <c r="L18" s="35"/>
      <c r="M18" s="131" t="str">
        <f>LEFT(J27,1)&amp;TEXT(VALUE(MID(J27,2,2))+1,"00")</f>
        <v>M15</v>
      </c>
      <c r="N18" s="59"/>
      <c r="O18" s="60"/>
      <c r="P18" s="44"/>
      <c r="Q18" s="44"/>
      <c r="R18" s="35"/>
      <c r="S18" s="45"/>
      <c r="T18" s="45"/>
      <c r="U18" s="46"/>
      <c r="V18" s="46"/>
      <c r="W18" s="47"/>
      <c r="X18" s="47"/>
      <c r="Y18" s="47"/>
    </row>
    <row r="19" spans="1:25" ht="9.6" customHeight="1" x14ac:dyDescent="0.2">
      <c r="A19" s="116"/>
      <c r="B19" s="111"/>
      <c r="C19" s="113" t="s">
        <v>56</v>
      </c>
      <c r="D19" s="48"/>
      <c r="E19" s="48"/>
      <c r="F19" s="38"/>
      <c r="G19" s="53"/>
      <c r="H19" s="48"/>
      <c r="I19" s="53"/>
      <c r="J19" s="53"/>
      <c r="L19" s="35"/>
      <c r="M19" s="132"/>
      <c r="N19" s="59" t="str">
        <f>L11</f>
        <v>KEREM YILMAZ-ENKA</v>
      </c>
      <c r="O19" s="61" t="s">
        <v>52</v>
      </c>
      <c r="P19" s="62"/>
      <c r="Q19" s="58"/>
      <c r="R19" s="63" t="s">
        <v>209</v>
      </c>
      <c r="S19" s="7"/>
      <c r="T19" s="7"/>
      <c r="U19" s="8"/>
      <c r="V19" s="8"/>
      <c r="W19" s="9"/>
      <c r="X19" s="9"/>
      <c r="Y19" s="9"/>
    </row>
    <row r="20" spans="1:25" ht="9.6" customHeight="1" x14ac:dyDescent="0.2">
      <c r="A20" s="116">
        <v>9</v>
      </c>
      <c r="B20" s="112"/>
      <c r="C20" s="114"/>
      <c r="D20" s="48"/>
      <c r="E20" s="48"/>
      <c r="F20" s="38"/>
      <c r="G20" s="53"/>
      <c r="H20" s="48"/>
      <c r="I20" s="53"/>
      <c r="J20" s="53"/>
      <c r="L20" s="35"/>
      <c r="M20" s="132"/>
      <c r="N20" s="64" t="str">
        <f>L27</f>
        <v>MERT AYTEKİN-ADANA ATLI</v>
      </c>
      <c r="O20" s="53" t="s">
        <v>208</v>
      </c>
      <c r="P20" s="58"/>
      <c r="Q20" s="58"/>
      <c r="R20" s="63"/>
      <c r="S20" s="10"/>
      <c r="T20" s="7"/>
      <c r="U20" s="8"/>
      <c r="V20" s="8"/>
      <c r="W20" s="9"/>
      <c r="X20" s="9"/>
      <c r="Y20" s="9"/>
    </row>
    <row r="21" spans="1:25" ht="9.6" customHeight="1" x14ac:dyDescent="0.2">
      <c r="A21" s="116"/>
      <c r="B21" s="112"/>
      <c r="C21" s="113" t="s">
        <v>57</v>
      </c>
      <c r="D21" s="118" t="str">
        <f>LEFT(D17,1)&amp;TEXT(VALUE(MID(D17,2,2))+1,"00")</f>
        <v>M05</v>
      </c>
      <c r="E21" s="40" t="str">
        <f>C19</f>
        <v>MELİH ANAVATAN-FERDİ</v>
      </c>
      <c r="F21" s="120" t="s">
        <v>56</v>
      </c>
      <c r="G21" s="121"/>
      <c r="H21" s="48"/>
      <c r="I21" s="53"/>
      <c r="J21" s="53"/>
      <c r="L21" s="35"/>
      <c r="M21" s="133"/>
      <c r="N21" s="59"/>
      <c r="O21" s="65"/>
      <c r="P21" s="58"/>
      <c r="Q21" s="58"/>
      <c r="R21" s="63"/>
      <c r="S21" s="66"/>
      <c r="T21" s="45"/>
      <c r="U21" s="46"/>
      <c r="V21" s="46"/>
      <c r="W21" s="47"/>
      <c r="X21" s="47"/>
      <c r="Y21" s="47"/>
    </row>
    <row r="22" spans="1:25" ht="9.6" customHeight="1" x14ac:dyDescent="0.2">
      <c r="A22" s="116">
        <v>10</v>
      </c>
      <c r="B22" s="112"/>
      <c r="C22" s="114"/>
      <c r="D22" s="119"/>
      <c r="E22" s="40" t="str">
        <f>C21</f>
        <v>GÖKSU ÜNALMIŞER-İTP</v>
      </c>
      <c r="F22" s="41" t="s">
        <v>93</v>
      </c>
      <c r="G22" s="49"/>
      <c r="H22" s="40"/>
      <c r="I22" s="53"/>
      <c r="J22" s="53"/>
      <c r="L22" s="35"/>
      <c r="M22" s="57"/>
      <c r="N22" s="58"/>
      <c r="O22" s="67"/>
      <c r="P22" s="44"/>
      <c r="Q22" s="44"/>
      <c r="R22" s="35"/>
      <c r="S22" s="66"/>
      <c r="T22" s="45"/>
      <c r="U22" s="46"/>
      <c r="V22" s="46"/>
      <c r="W22" s="47"/>
      <c r="X22" s="47"/>
      <c r="Y22" s="47"/>
    </row>
    <row r="23" spans="1:25" ht="12" customHeight="1" x14ac:dyDescent="0.2">
      <c r="A23" s="116"/>
      <c r="B23" s="111"/>
      <c r="C23" s="113" t="s">
        <v>58</v>
      </c>
      <c r="D23" s="40"/>
      <c r="E23" s="40"/>
      <c r="F23" s="44"/>
      <c r="G23" s="123" t="str">
        <f>LEFT(G15,1)&amp;TEXT(VALUE(MID(G15,2,2))+1,"00")</f>
        <v>M11</v>
      </c>
      <c r="H23" s="40" t="str">
        <f>F21</f>
        <v>MELİH ANAVATAN-FERDİ</v>
      </c>
      <c r="I23" s="128" t="s">
        <v>59</v>
      </c>
      <c r="J23" s="128"/>
      <c r="L23" s="35"/>
      <c r="M23" s="55"/>
      <c r="N23" s="44"/>
      <c r="O23" s="61" t="s">
        <v>59</v>
      </c>
      <c r="P23" s="68"/>
      <c r="Q23" s="44"/>
      <c r="R23" s="35" t="s">
        <v>210</v>
      </c>
      <c r="S23" s="66"/>
      <c r="T23" s="45"/>
      <c r="U23" s="46"/>
      <c r="V23" s="46"/>
      <c r="W23" s="47"/>
      <c r="X23" s="50"/>
      <c r="Y23" s="50"/>
    </row>
    <row r="24" spans="1:25" ht="9.6" customHeight="1" x14ac:dyDescent="0.2">
      <c r="A24" s="116">
        <v>11</v>
      </c>
      <c r="B24" s="112"/>
      <c r="C24" s="114"/>
      <c r="D24" s="48"/>
      <c r="E24" s="48"/>
      <c r="F24" s="44"/>
      <c r="G24" s="124"/>
      <c r="H24" s="40" t="str">
        <f>F25</f>
        <v>MERT AYTEKİN-ADANA ATLI</v>
      </c>
      <c r="I24" s="41" t="s">
        <v>150</v>
      </c>
      <c r="J24" s="49"/>
      <c r="K24" s="50"/>
      <c r="L24" s="35"/>
      <c r="M24" s="55"/>
      <c r="N24" s="44"/>
      <c r="O24" s="35"/>
      <c r="P24" s="44"/>
      <c r="Q24" s="44"/>
      <c r="R24" s="35"/>
      <c r="S24" s="66"/>
      <c r="T24" s="45"/>
      <c r="U24" s="46"/>
      <c r="V24" s="46"/>
      <c r="W24" s="47"/>
      <c r="X24" s="50"/>
      <c r="Y24" s="50"/>
    </row>
    <row r="25" spans="1:25" ht="9.6" customHeight="1" x14ac:dyDescent="0.2">
      <c r="A25" s="116"/>
      <c r="B25" s="112"/>
      <c r="C25" s="113" t="s">
        <v>59</v>
      </c>
      <c r="D25" s="118" t="str">
        <f>LEFT(D21,1)&amp;TEXT(VALUE(MID(D21,2,2))+1,"00")</f>
        <v>M06</v>
      </c>
      <c r="E25" s="40" t="str">
        <f>C23</f>
        <v>ÇAĞAN EFE TÜFEKÇİ-TED</v>
      </c>
      <c r="F25" s="120" t="s">
        <v>59</v>
      </c>
      <c r="G25" s="127"/>
      <c r="H25" s="40"/>
      <c r="I25" s="51"/>
      <c r="J25" s="52"/>
      <c r="K25" s="50"/>
      <c r="L25" s="35"/>
      <c r="M25" s="55"/>
      <c r="N25" s="44"/>
      <c r="O25" s="35"/>
      <c r="P25" s="44"/>
      <c r="Q25" s="44"/>
      <c r="R25" s="35"/>
      <c r="S25" s="66"/>
      <c r="T25" s="45"/>
      <c r="U25" s="46"/>
      <c r="V25" s="46"/>
      <c r="W25" s="47"/>
      <c r="X25" s="50"/>
      <c r="Y25" s="50"/>
    </row>
    <row r="26" spans="1:25" ht="9.6" customHeight="1" x14ac:dyDescent="0.2">
      <c r="A26" s="116">
        <v>12</v>
      </c>
      <c r="B26" s="112"/>
      <c r="C26" s="114"/>
      <c r="D26" s="119"/>
      <c r="E26" s="40" t="str">
        <f>C25</f>
        <v>MERT AYTEKİN-ADANA ATLI</v>
      </c>
      <c r="F26" s="53" t="s">
        <v>84</v>
      </c>
      <c r="G26" s="53"/>
      <c r="H26" s="48"/>
      <c r="I26" s="51"/>
      <c r="J26" s="52"/>
      <c r="K26" s="50"/>
      <c r="L26" s="35"/>
      <c r="M26" s="55"/>
      <c r="N26" s="44"/>
      <c r="O26" s="35"/>
      <c r="P26" s="44"/>
      <c r="Q26" s="44"/>
      <c r="R26" s="35"/>
      <c r="S26" s="66"/>
      <c r="T26" s="45"/>
      <c r="U26" s="46"/>
      <c r="V26" s="46"/>
      <c r="W26" s="47"/>
      <c r="X26" s="50"/>
      <c r="Y26" s="50"/>
    </row>
    <row r="27" spans="1:25" ht="9.6" customHeight="1" x14ac:dyDescent="0.2">
      <c r="A27" s="116"/>
      <c r="B27" s="111"/>
      <c r="C27" s="113" t="s">
        <v>60</v>
      </c>
      <c r="D27" s="40"/>
      <c r="E27" s="40"/>
      <c r="F27" s="38"/>
      <c r="G27" s="53"/>
      <c r="H27" s="48"/>
      <c r="I27" s="51"/>
      <c r="J27" s="125" t="str">
        <f>LEFT(J11,1)&amp;TEXT(VALUE(MID(J11,2,2))+1,"00")</f>
        <v>M14</v>
      </c>
      <c r="K27" s="40" t="str">
        <f>I23</f>
        <v>MERT AYTEKİN-ADANA ATLI</v>
      </c>
      <c r="L27" s="121" t="s">
        <v>59</v>
      </c>
      <c r="M27" s="127"/>
      <c r="N27" s="44"/>
      <c r="O27" s="35"/>
      <c r="P27" s="44"/>
      <c r="Q27" s="44"/>
      <c r="R27" s="35"/>
      <c r="S27" s="66"/>
      <c r="T27" s="45"/>
      <c r="U27" s="46"/>
      <c r="V27" s="46"/>
      <c r="W27" s="9"/>
      <c r="X27" s="9"/>
      <c r="Y27" s="9"/>
    </row>
    <row r="28" spans="1:25" ht="9.6" customHeight="1" x14ac:dyDescent="0.2">
      <c r="A28" s="116">
        <v>13</v>
      </c>
      <c r="B28" s="112"/>
      <c r="C28" s="114"/>
      <c r="D28" s="48"/>
      <c r="E28" s="48"/>
      <c r="F28" s="38"/>
      <c r="G28" s="53"/>
      <c r="H28" s="48"/>
      <c r="I28" s="51"/>
      <c r="J28" s="126"/>
      <c r="K28" s="40" t="str">
        <f>I31</f>
        <v>ARIL KAYRA TUNA -ENKA</v>
      </c>
      <c r="L28" s="53" t="s">
        <v>189</v>
      </c>
      <c r="O28" s="35"/>
      <c r="P28" s="44"/>
      <c r="Q28" s="44"/>
      <c r="R28" s="35"/>
      <c r="S28" s="66"/>
      <c r="T28" s="45"/>
      <c r="U28" s="46"/>
      <c r="V28" s="46"/>
      <c r="W28" s="9"/>
      <c r="X28" s="9"/>
      <c r="Y28" s="9"/>
    </row>
    <row r="29" spans="1:25" ht="9.6" customHeight="1" x14ac:dyDescent="0.2">
      <c r="A29" s="116"/>
      <c r="B29" s="112"/>
      <c r="C29" s="113" t="s">
        <v>61</v>
      </c>
      <c r="D29" s="118" t="str">
        <f>LEFT(D25,1)&amp;TEXT(VALUE(MID(D25,2,2))+1,"00")</f>
        <v>M07</v>
      </c>
      <c r="E29" s="40" t="str">
        <f>C27</f>
        <v>KIVANÇ BEDİR-İBBSK</v>
      </c>
      <c r="F29" s="120" t="s">
        <v>61</v>
      </c>
      <c r="G29" s="121"/>
      <c r="H29" s="48"/>
      <c r="I29" s="51"/>
      <c r="J29" s="52"/>
      <c r="K29" s="50"/>
      <c r="L29" s="38"/>
      <c r="O29" s="35"/>
      <c r="P29" s="44"/>
      <c r="Q29" s="44"/>
      <c r="R29" s="35"/>
      <c r="S29" s="66"/>
      <c r="T29" s="45"/>
      <c r="U29" s="46"/>
      <c r="V29" s="46"/>
      <c r="W29" s="9"/>
      <c r="X29" s="9"/>
      <c r="Y29" s="9"/>
    </row>
    <row r="30" spans="1:25" ht="9.6" customHeight="1" x14ac:dyDescent="0.2">
      <c r="A30" s="116">
        <v>14</v>
      </c>
      <c r="B30" s="112"/>
      <c r="C30" s="114"/>
      <c r="D30" s="119"/>
      <c r="E30" s="40" t="str">
        <f>C29</f>
        <v>ARIL KAYRA TUNA -ENKA</v>
      </c>
      <c r="F30" s="41" t="s">
        <v>94</v>
      </c>
      <c r="G30" s="49"/>
      <c r="H30" s="40"/>
      <c r="I30" s="51"/>
      <c r="J30" s="52"/>
      <c r="K30" s="50"/>
      <c r="O30" s="35"/>
      <c r="P30" s="44"/>
      <c r="Q30" s="44"/>
      <c r="R30" s="35"/>
      <c r="S30" s="66"/>
      <c r="T30" s="45"/>
      <c r="U30" s="46"/>
      <c r="V30" s="46"/>
      <c r="W30" s="9"/>
      <c r="X30" s="9"/>
      <c r="Y30" s="9"/>
    </row>
    <row r="31" spans="1:25" ht="9.6" customHeight="1" x14ac:dyDescent="0.2">
      <c r="A31" s="116"/>
      <c r="B31" s="111"/>
      <c r="C31" s="113" t="s">
        <v>62</v>
      </c>
      <c r="D31" s="40"/>
      <c r="E31" s="40"/>
      <c r="F31" s="44"/>
      <c r="G31" s="123" t="str">
        <f>LEFT(G23,1)&amp;TEXT(VALUE(MID(G23,2,2))+1,"00")</f>
        <v>M12</v>
      </c>
      <c r="H31" s="40" t="str">
        <f>F29</f>
        <v>ARIL KAYRA TUNA -ENKA</v>
      </c>
      <c r="I31" s="128" t="s">
        <v>61</v>
      </c>
      <c r="J31" s="129"/>
      <c r="K31" s="50"/>
      <c r="O31" s="35"/>
      <c r="P31" s="44"/>
      <c r="Q31" s="44"/>
      <c r="R31" s="35"/>
      <c r="S31" s="66"/>
      <c r="T31" s="45"/>
      <c r="U31" s="46"/>
      <c r="V31" s="46"/>
      <c r="W31" s="9"/>
      <c r="X31" s="9"/>
      <c r="Y31" s="9"/>
    </row>
    <row r="32" spans="1:25" ht="9.6" customHeight="1" x14ac:dyDescent="0.2">
      <c r="A32" s="116">
        <v>15</v>
      </c>
      <c r="B32" s="112"/>
      <c r="C32" s="114"/>
      <c r="D32" s="48"/>
      <c r="E32" s="48"/>
      <c r="F32" s="44"/>
      <c r="G32" s="124"/>
      <c r="H32" s="40" t="str">
        <f>F33</f>
        <v>ERKUT AYDIN -FERDİ</v>
      </c>
      <c r="I32" s="53" t="s">
        <v>151</v>
      </c>
      <c r="J32" s="53"/>
      <c r="K32" s="50"/>
      <c r="O32" s="35"/>
      <c r="P32" s="44"/>
      <c r="Q32" s="44"/>
      <c r="R32" s="35"/>
      <c r="S32" s="66"/>
      <c r="T32" s="45"/>
      <c r="U32" s="46"/>
      <c r="V32" s="46"/>
      <c r="W32" s="47"/>
      <c r="X32" s="50"/>
      <c r="Y32" s="50"/>
    </row>
    <row r="33" spans="1:25" ht="9.6" customHeight="1" x14ac:dyDescent="0.2">
      <c r="A33" s="116"/>
      <c r="B33" s="112"/>
      <c r="C33" s="113" t="s">
        <v>63</v>
      </c>
      <c r="D33" s="118" t="str">
        <f>LEFT(D29,1)&amp;TEXT(VALUE(MID(D29,2,2))+1,"00")</f>
        <v>M08</v>
      </c>
      <c r="E33" s="40" t="str">
        <f>C31</f>
        <v>DEMİR HALİSDEMİR MBGSK</v>
      </c>
      <c r="F33" s="120" t="s">
        <v>63</v>
      </c>
      <c r="G33" s="127"/>
      <c r="H33" s="43"/>
      <c r="I33" s="53"/>
      <c r="J33" s="53"/>
      <c r="O33" s="35"/>
      <c r="P33" s="44"/>
      <c r="Q33" s="44"/>
      <c r="R33" s="35"/>
      <c r="S33" s="66"/>
      <c r="T33" s="45"/>
      <c r="U33" s="46"/>
      <c r="V33" s="46"/>
      <c r="W33" s="47"/>
      <c r="X33" s="47"/>
      <c r="Y33" s="47"/>
    </row>
    <row r="34" spans="1:25" ht="9.6" customHeight="1" x14ac:dyDescent="0.2">
      <c r="A34" s="116">
        <v>16</v>
      </c>
      <c r="B34" s="112"/>
      <c r="C34" s="114"/>
      <c r="D34" s="119"/>
      <c r="E34" s="40" t="str">
        <f>C33</f>
        <v>ERKUT AYDIN -FERDİ</v>
      </c>
      <c r="F34" s="53" t="s">
        <v>83</v>
      </c>
      <c r="O34" s="35"/>
      <c r="P34" s="146"/>
      <c r="Q34" s="51"/>
      <c r="R34" s="134"/>
      <c r="S34" s="135"/>
      <c r="T34" s="45"/>
      <c r="U34" s="46"/>
      <c r="V34" s="46"/>
      <c r="W34" s="47"/>
      <c r="X34" s="47"/>
      <c r="Y34" s="47"/>
    </row>
    <row r="35" spans="1:25" ht="14.45" customHeight="1" x14ac:dyDescent="0.2">
      <c r="A35" s="116"/>
      <c r="C35" s="69"/>
      <c r="D35" s="70"/>
      <c r="E35" s="70"/>
      <c r="O35" s="35"/>
      <c r="P35" s="146"/>
      <c r="Q35" s="51"/>
      <c r="R35" s="134"/>
      <c r="S35" s="135"/>
      <c r="T35" s="45"/>
      <c r="U35" s="46"/>
      <c r="V35" s="46"/>
      <c r="W35" s="47"/>
      <c r="X35" s="47"/>
      <c r="Y35" s="47"/>
    </row>
    <row r="36" spans="1:25" x14ac:dyDescent="0.2">
      <c r="S36" s="45"/>
      <c r="T36" s="45"/>
      <c r="U36" s="46"/>
      <c r="V36" s="46"/>
      <c r="W36" s="47"/>
      <c r="X36" s="47"/>
      <c r="Y36" s="47"/>
    </row>
    <row r="37" spans="1:25" x14ac:dyDescent="0.2">
      <c r="W37" s="47"/>
      <c r="X37" s="47"/>
      <c r="Y37" s="47"/>
    </row>
    <row r="38" spans="1:25" ht="11.25" customHeight="1" x14ac:dyDescent="0.2">
      <c r="C38" s="136" t="s">
        <v>2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8"/>
    </row>
    <row r="39" spans="1:25" ht="11.25" customHeight="1" x14ac:dyDescent="0.2">
      <c r="C39" s="1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1"/>
    </row>
    <row r="40" spans="1:25" ht="11.25" customHeight="1" x14ac:dyDescent="0.2">
      <c r="C40" s="2" t="s">
        <v>3</v>
      </c>
      <c r="D40" s="9"/>
      <c r="E40" s="9"/>
      <c r="F40" s="10" t="s">
        <v>4</v>
      </c>
      <c r="G40" s="9"/>
      <c r="H40" s="9"/>
      <c r="I40" s="10" t="s">
        <v>5</v>
      </c>
      <c r="J40" s="9"/>
      <c r="K40" s="9"/>
      <c r="L40" s="2" t="s">
        <v>6</v>
      </c>
      <c r="O40" s="2" t="s">
        <v>7</v>
      </c>
    </row>
    <row r="41" spans="1:25" ht="25.5" x14ac:dyDescent="0.2">
      <c r="C41" s="38"/>
      <c r="D41" s="9"/>
      <c r="E41" s="9"/>
      <c r="F41" s="10"/>
      <c r="G41" s="9"/>
      <c r="H41" s="9"/>
      <c r="I41" s="11" t="s">
        <v>8</v>
      </c>
      <c r="J41" s="9"/>
      <c r="K41" s="9"/>
    </row>
    <row r="42" spans="1:25" ht="9.75" customHeight="1" x14ac:dyDescent="0.2">
      <c r="C42" s="71" t="s">
        <v>49</v>
      </c>
      <c r="D42" s="72"/>
      <c r="E42" s="73"/>
      <c r="F42" s="74"/>
      <c r="G42" s="74"/>
      <c r="H42" s="75"/>
      <c r="I42" s="76"/>
      <c r="J42" s="75"/>
      <c r="K42" s="75"/>
      <c r="L42" s="76"/>
      <c r="M42" s="74"/>
      <c r="N42" s="74"/>
      <c r="O42" s="76"/>
      <c r="P42" s="74"/>
      <c r="Q42" s="74"/>
      <c r="R42" s="76"/>
      <c r="S42" s="76"/>
      <c r="T42" s="76"/>
    </row>
    <row r="43" spans="1:25" ht="9.75" customHeight="1" x14ac:dyDescent="0.2">
      <c r="C43" s="77"/>
      <c r="D43" s="142" t="str">
        <f>LEFT(M18,1)&amp;TEXT(VALUE(MID(M18,2,2))+1,"00")</f>
        <v>M16</v>
      </c>
      <c r="E43" s="40" t="str">
        <f>C42</f>
        <v>CEM CHRISTOPHER KÜÇÜKHÜSEYİN-GÖCEK</v>
      </c>
      <c r="F43" s="120" t="s">
        <v>95</v>
      </c>
      <c r="G43" s="121"/>
      <c r="H43" s="75"/>
      <c r="I43" s="12"/>
      <c r="J43" s="74"/>
      <c r="K43" s="75"/>
      <c r="L43" s="76"/>
      <c r="M43" s="74"/>
      <c r="N43" s="74"/>
      <c r="O43" s="76"/>
      <c r="P43" s="74"/>
      <c r="Q43" s="74"/>
      <c r="R43" s="76"/>
      <c r="S43" s="76"/>
      <c r="T43" s="76"/>
    </row>
    <row r="44" spans="1:25" ht="9.75" customHeight="1" x14ac:dyDescent="0.2">
      <c r="C44" s="71" t="s">
        <v>95</v>
      </c>
      <c r="D44" s="143"/>
      <c r="E44" s="40" t="str">
        <f>C44</f>
        <v>EGE ARDA BAKAR-DDSK</v>
      </c>
      <c r="F44" s="41" t="s">
        <v>161</v>
      </c>
      <c r="G44" s="125" t="str">
        <f>LEFT(D61,1)&amp;TEXT(VALUE(MID(D61,2,2))+1,"00")</f>
        <v>M20</v>
      </c>
      <c r="H44" s="40" t="str">
        <f>F43</f>
        <v>EGE ARDA BAKAR-DDSK</v>
      </c>
      <c r="I44" s="121" t="s">
        <v>95</v>
      </c>
      <c r="J44" s="121"/>
      <c r="K44" s="73"/>
      <c r="L44" s="78"/>
      <c r="N44" s="79"/>
      <c r="O44" s="78"/>
      <c r="P44" s="79"/>
      <c r="Q44" s="79"/>
      <c r="R44" s="76"/>
      <c r="S44" s="76"/>
      <c r="T44" s="76"/>
      <c r="U44" s="80"/>
      <c r="X44" s="81"/>
    </row>
    <row r="45" spans="1:25" ht="9.75" customHeight="1" x14ac:dyDescent="0.2">
      <c r="C45" s="79"/>
      <c r="D45" s="40"/>
      <c r="E45" s="40"/>
      <c r="F45" s="71" t="s">
        <v>119</v>
      </c>
      <c r="G45" s="126"/>
      <c r="H45" s="40" t="str">
        <f>F45</f>
        <v>ERKUT AYDIN-FERDİ</v>
      </c>
      <c r="I45" s="41" t="s">
        <v>159</v>
      </c>
      <c r="J45" s="82"/>
      <c r="K45" s="73"/>
      <c r="L45" s="78"/>
      <c r="N45" s="79"/>
      <c r="O45" s="78"/>
      <c r="P45" s="79"/>
      <c r="Q45" s="79"/>
      <c r="R45" s="76"/>
      <c r="S45" s="76"/>
      <c r="T45" s="76"/>
      <c r="U45" s="80"/>
      <c r="V45" s="80"/>
      <c r="W45" s="81"/>
      <c r="X45" s="81"/>
    </row>
    <row r="46" spans="1:25" ht="9.75" customHeight="1" x14ac:dyDescent="0.2">
      <c r="C46" s="79"/>
      <c r="D46" s="40"/>
      <c r="E46" s="40"/>
      <c r="F46" s="79"/>
      <c r="G46" s="51"/>
      <c r="H46" s="40"/>
      <c r="I46" s="79"/>
      <c r="J46" s="83"/>
      <c r="K46" s="73"/>
      <c r="L46" s="78"/>
      <c r="M46" s="79"/>
      <c r="N46" s="79"/>
      <c r="O46" s="78"/>
      <c r="P46" s="79"/>
      <c r="Q46" s="79"/>
      <c r="R46" s="76"/>
      <c r="S46" s="76"/>
      <c r="T46" s="76"/>
      <c r="U46" s="80"/>
      <c r="V46" s="80"/>
      <c r="W46" s="81"/>
      <c r="X46" s="81"/>
    </row>
    <row r="47" spans="1:25" ht="9.75" customHeight="1" x14ac:dyDescent="0.2">
      <c r="C47" s="79"/>
      <c r="D47" s="40"/>
      <c r="E47" s="40"/>
      <c r="F47" s="79"/>
      <c r="G47" s="51"/>
      <c r="H47" s="40"/>
      <c r="I47" s="79"/>
      <c r="J47" s="144" t="str">
        <f>LEFT(G62,1)&amp;TEXT(VALUE(MID(G62,2,2))+1,"00")</f>
        <v>M24</v>
      </c>
      <c r="K47" s="84" t="str">
        <f>I44</f>
        <v>EGE ARDA BAKAR-DDSK</v>
      </c>
      <c r="L47" s="121" t="s">
        <v>56</v>
      </c>
      <c r="M47" s="121"/>
      <c r="N47" s="79"/>
      <c r="O47" s="78"/>
      <c r="P47" s="79"/>
      <c r="Q47" s="79"/>
      <c r="R47" s="76"/>
      <c r="S47" s="76"/>
      <c r="T47" s="76"/>
      <c r="U47" s="80"/>
      <c r="V47" s="80"/>
      <c r="W47" s="81"/>
      <c r="X47" s="81"/>
    </row>
    <row r="48" spans="1:25" ht="9.75" customHeight="1" x14ac:dyDescent="0.2">
      <c r="C48" s="71" t="s">
        <v>53</v>
      </c>
      <c r="D48" s="40"/>
      <c r="E48" s="40"/>
      <c r="F48" s="79"/>
      <c r="G48" s="51"/>
      <c r="H48" s="40"/>
      <c r="I48" s="79"/>
      <c r="J48" s="145"/>
      <c r="K48" s="40" t="str">
        <f>I50</f>
        <v>MELİH ANAVATAN-FERDİ</v>
      </c>
      <c r="L48" s="41" t="s">
        <v>190</v>
      </c>
      <c r="M48" s="82"/>
      <c r="N48" s="79"/>
      <c r="O48" s="78"/>
      <c r="P48" s="79"/>
      <c r="Q48" s="79"/>
      <c r="R48" s="76"/>
      <c r="S48" s="76"/>
      <c r="T48" s="76"/>
      <c r="U48" s="80"/>
      <c r="V48" s="80"/>
      <c r="W48" s="81"/>
      <c r="X48" s="81"/>
    </row>
    <row r="49" spans="3:28" ht="9.75" customHeight="1" x14ac:dyDescent="0.2">
      <c r="C49" s="77"/>
      <c r="D49" s="142" t="str">
        <f>LEFT(D43,1)&amp;TEXT(VALUE(MID(D43,2,2))+1,"00")</f>
        <v>M17</v>
      </c>
      <c r="E49" s="40" t="str">
        <f>C48</f>
        <v>HAYDAR CEM GÖKPINAR-MTA</v>
      </c>
      <c r="F49" s="120" t="s">
        <v>96</v>
      </c>
      <c r="G49" s="121"/>
      <c r="H49" s="40"/>
      <c r="I49" s="79"/>
      <c r="J49" s="54"/>
      <c r="L49" s="78"/>
      <c r="M49" s="83"/>
      <c r="N49" s="79"/>
      <c r="O49" s="78"/>
      <c r="P49" s="79"/>
      <c r="Q49" s="79"/>
      <c r="R49" s="76"/>
      <c r="S49" s="76"/>
      <c r="T49" s="76"/>
      <c r="U49" s="80"/>
      <c r="V49" s="80"/>
      <c r="W49" s="81"/>
      <c r="X49" s="81"/>
    </row>
    <row r="50" spans="3:28" ht="9.75" customHeight="1" x14ac:dyDescent="0.2">
      <c r="C50" s="71" t="s">
        <v>96</v>
      </c>
      <c r="D50" s="143"/>
      <c r="E50" s="40" t="str">
        <f>C50</f>
        <v>MEHMET ONUR TURGUT-TOSPİN</v>
      </c>
      <c r="F50" s="41" t="s">
        <v>158</v>
      </c>
      <c r="G50" s="125" t="str">
        <f>LEFT(G44,1)&amp;TEXT(VALUE(MID(G44,2,2))+1,"00")</f>
        <v>M21</v>
      </c>
      <c r="H50" s="40" t="str">
        <f>F49</f>
        <v>MEHMET ONUR TURGUT-TOSPİN</v>
      </c>
      <c r="I50" s="121" t="s">
        <v>56</v>
      </c>
      <c r="J50" s="127"/>
      <c r="K50" s="73"/>
      <c r="L50" s="78"/>
      <c r="M50" s="149" t="str">
        <f>LEFT(J59,1)&amp;TEXT(VALUE(MID(J59,2,2))+1,"00")</f>
        <v>M26</v>
      </c>
      <c r="N50" s="40" t="str">
        <f>L47</f>
        <v>MELİH ANAVATAN-FERDİ</v>
      </c>
      <c r="O50" s="121" t="s">
        <v>51</v>
      </c>
      <c r="P50" s="121"/>
      <c r="Q50" s="79"/>
      <c r="R50" s="78"/>
      <c r="S50" s="78"/>
      <c r="T50" s="78"/>
      <c r="U50" s="80"/>
      <c r="V50" s="80"/>
      <c r="W50" s="81"/>
    </row>
    <row r="51" spans="3:28" ht="9.75" customHeight="1" x14ac:dyDescent="0.2">
      <c r="C51" s="79"/>
      <c r="D51" s="40"/>
      <c r="E51" s="40"/>
      <c r="F51" s="71" t="s">
        <v>56</v>
      </c>
      <c r="G51" s="126"/>
      <c r="H51" s="40" t="str">
        <f>F51</f>
        <v>MELİH ANAVATAN-FERDİ</v>
      </c>
      <c r="I51" s="51" t="s">
        <v>160</v>
      </c>
      <c r="J51" s="79"/>
      <c r="K51" s="73"/>
      <c r="L51" s="78"/>
      <c r="M51" s="150"/>
      <c r="N51" s="85" t="str">
        <f>L53</f>
        <v>EMİRHAN BULUT-DTSK</v>
      </c>
      <c r="O51" s="86" t="s">
        <v>150</v>
      </c>
      <c r="P51" s="82"/>
      <c r="Q51" s="79"/>
      <c r="R51" s="78"/>
      <c r="S51" s="78"/>
      <c r="T51" s="78"/>
      <c r="U51" s="80"/>
      <c r="V51" s="80"/>
      <c r="W51" s="81"/>
    </row>
    <row r="52" spans="3:28" ht="9.75" customHeight="1" x14ac:dyDescent="0.2">
      <c r="C52" s="79"/>
      <c r="D52" s="40"/>
      <c r="E52" s="40"/>
      <c r="F52" s="79"/>
      <c r="G52" s="51"/>
      <c r="H52" s="40"/>
      <c r="I52" s="79"/>
      <c r="J52" s="79"/>
      <c r="K52" s="73"/>
      <c r="L52" s="78"/>
      <c r="M52" s="83"/>
      <c r="N52" s="79"/>
      <c r="O52" s="78"/>
      <c r="P52" s="83"/>
      <c r="Q52" s="79"/>
      <c r="R52" s="78"/>
      <c r="S52" s="78"/>
      <c r="T52" s="78"/>
      <c r="U52" s="80"/>
      <c r="V52" s="80"/>
      <c r="W52" s="81"/>
    </row>
    <row r="53" spans="3:28" ht="9.75" customHeight="1" x14ac:dyDescent="0.2">
      <c r="C53" s="79"/>
      <c r="D53" s="40"/>
      <c r="E53" s="40"/>
      <c r="F53" s="74"/>
      <c r="G53" s="51"/>
      <c r="H53" s="40"/>
      <c r="I53" s="79"/>
      <c r="J53" s="79"/>
      <c r="K53" s="73"/>
      <c r="L53" s="121" t="s">
        <v>51</v>
      </c>
      <c r="M53" s="127"/>
      <c r="N53" s="79"/>
      <c r="O53" s="78"/>
      <c r="P53" s="83"/>
      <c r="Q53" s="79"/>
      <c r="R53" s="78"/>
      <c r="S53" s="78"/>
      <c r="T53" s="78"/>
      <c r="U53" s="80"/>
      <c r="V53" s="80"/>
      <c r="W53" s="81"/>
    </row>
    <row r="54" spans="3:28" ht="9.75" customHeight="1" x14ac:dyDescent="0.2">
      <c r="C54" s="71" t="s">
        <v>57</v>
      </c>
      <c r="D54" s="40"/>
      <c r="E54" s="40"/>
      <c r="F54" s="74"/>
      <c r="G54" s="51"/>
      <c r="H54" s="40"/>
      <c r="I54" s="79"/>
      <c r="J54" s="79"/>
      <c r="K54" s="73"/>
      <c r="L54" s="79"/>
      <c r="M54" s="79"/>
      <c r="N54" s="79"/>
      <c r="O54" s="78"/>
      <c r="P54" s="83"/>
      <c r="Q54" s="79"/>
      <c r="R54" s="78"/>
      <c r="S54" s="78"/>
      <c r="T54" s="78"/>
      <c r="W54" s="81"/>
    </row>
    <row r="55" spans="3:28" ht="9.75" customHeight="1" x14ac:dyDescent="0.2">
      <c r="C55" s="77"/>
      <c r="D55" s="142" t="str">
        <f>LEFT(D49,1)&amp;TEXT(VALUE(MID(D49,2,2))+1,"00")</f>
        <v>M18</v>
      </c>
      <c r="E55" s="40" t="str">
        <f>C54</f>
        <v>GÖKSU ÜNALMIŞER-İTP</v>
      </c>
      <c r="F55" s="120" t="s">
        <v>57</v>
      </c>
      <c r="G55" s="121"/>
      <c r="H55" s="40"/>
      <c r="I55" s="79"/>
      <c r="J55" s="79"/>
      <c r="K55" s="73"/>
      <c r="L55" s="78"/>
      <c r="M55" s="79"/>
      <c r="N55" s="79"/>
      <c r="O55" s="78"/>
      <c r="P55" s="147" t="str">
        <f>LEFT(M62,1)&amp;TEXT(VALUE(MID(M62,2,2))+1,"00")</f>
        <v>M28</v>
      </c>
      <c r="Q55" s="85" t="str">
        <f>O50</f>
        <v>EMİRHAN BULUT-DTSK</v>
      </c>
      <c r="R55" s="87" t="s">
        <v>51</v>
      </c>
      <c r="S55" s="88"/>
      <c r="T55" s="78">
        <v>3</v>
      </c>
      <c r="W55" s="81"/>
    </row>
    <row r="56" spans="3:28" ht="9.75" customHeight="1" x14ac:dyDescent="0.2">
      <c r="C56" s="71" t="s">
        <v>58</v>
      </c>
      <c r="D56" s="143"/>
      <c r="E56" s="40" t="str">
        <f>C56</f>
        <v>ÇAĞAN EFE TÜFEKÇİ-TED</v>
      </c>
      <c r="F56" s="49" t="s">
        <v>157</v>
      </c>
      <c r="G56" s="125" t="str">
        <f>LEFT(G50,1)&amp;TEXT(VALUE(MID(G50,2,2))+1,"00")</f>
        <v>M22</v>
      </c>
      <c r="H56" s="40" t="str">
        <f>F55</f>
        <v>GÖKSU ÜNALMIŞER-İTP</v>
      </c>
      <c r="I56" s="121" t="s">
        <v>55</v>
      </c>
      <c r="J56" s="121"/>
      <c r="K56" s="73"/>
      <c r="L56" s="78"/>
      <c r="M56" s="79"/>
      <c r="N56" s="79"/>
      <c r="O56" s="78"/>
      <c r="P56" s="148"/>
      <c r="Q56" s="40" t="str">
        <f>O62</f>
        <v>ALP KEMAL AKSOY-TARSUS</v>
      </c>
      <c r="R56" s="109" t="s">
        <v>206</v>
      </c>
      <c r="S56" s="109"/>
      <c r="T56" s="78"/>
      <c r="U56" s="35"/>
      <c r="W56" s="81"/>
    </row>
    <row r="57" spans="3:28" ht="9.75" customHeight="1" x14ac:dyDescent="0.2">
      <c r="C57" s="79"/>
      <c r="D57" s="40"/>
      <c r="E57" s="40"/>
      <c r="F57" s="98" t="s">
        <v>55</v>
      </c>
      <c r="G57" s="126"/>
      <c r="H57" s="40" t="str">
        <f>F57</f>
        <v>KEMAL ARDA KARAKAŞ-İZMİR BB</v>
      </c>
      <c r="I57" s="41" t="s">
        <v>162</v>
      </c>
      <c r="J57" s="82"/>
      <c r="K57" s="73"/>
      <c r="L57" s="78"/>
      <c r="M57" s="79"/>
      <c r="N57" s="79"/>
      <c r="O57" s="78"/>
      <c r="P57" s="83"/>
      <c r="Q57" s="79"/>
      <c r="R57" s="79"/>
      <c r="S57" s="79"/>
      <c r="T57" s="78"/>
      <c r="U57" s="35"/>
      <c r="W57" s="81"/>
    </row>
    <row r="58" spans="3:28" ht="9.75" customHeight="1" x14ac:dyDescent="0.2">
      <c r="C58" s="79"/>
      <c r="D58" s="40"/>
      <c r="E58" s="40"/>
      <c r="F58" s="90"/>
      <c r="G58" s="51"/>
      <c r="H58" s="40"/>
      <c r="I58" s="79"/>
      <c r="J58" s="91"/>
      <c r="K58" s="73"/>
      <c r="L58" s="78"/>
      <c r="M58" s="79"/>
      <c r="N58" s="79"/>
      <c r="O58" s="78"/>
      <c r="P58" s="83"/>
      <c r="Q58" s="79"/>
      <c r="R58" s="79"/>
      <c r="S58" s="79"/>
      <c r="T58" s="78"/>
      <c r="U58" s="35"/>
      <c r="W58" s="81"/>
    </row>
    <row r="59" spans="3:28" ht="9.75" customHeight="1" x14ac:dyDescent="0.2">
      <c r="C59" s="79"/>
      <c r="D59" s="40"/>
      <c r="E59" s="40"/>
      <c r="F59" s="79"/>
      <c r="G59" s="51"/>
      <c r="H59" s="40"/>
      <c r="I59" s="79"/>
      <c r="J59" s="144" t="str">
        <f>LEFT(J47,1)&amp;TEXT(VALUE(MID(J47,2,2))+1,"00")</f>
        <v>M25</v>
      </c>
      <c r="K59" s="40" t="str">
        <f>I56</f>
        <v>KEMAL ARDA KARAKAŞ-İZMİR BB</v>
      </c>
      <c r="L59" s="121" t="s">
        <v>48</v>
      </c>
      <c r="M59" s="121"/>
      <c r="N59" s="79"/>
      <c r="O59" s="78"/>
      <c r="P59" s="83"/>
      <c r="Q59" s="79"/>
      <c r="R59" s="79"/>
      <c r="S59" s="51"/>
      <c r="T59" s="78"/>
      <c r="U59" s="35"/>
    </row>
    <row r="60" spans="3:28" ht="9.75" customHeight="1" x14ac:dyDescent="0.2">
      <c r="C60" s="71" t="s">
        <v>97</v>
      </c>
      <c r="D60" s="40"/>
      <c r="E60" s="40"/>
      <c r="F60" s="79"/>
      <c r="G60" s="51"/>
      <c r="H60" s="40"/>
      <c r="I60" s="79"/>
      <c r="J60" s="145"/>
      <c r="K60" s="40" t="str">
        <f>I62</f>
        <v>ALP KEMAL AKSOY-TARSUS</v>
      </c>
      <c r="L60" s="41" t="s">
        <v>193</v>
      </c>
      <c r="M60" s="82"/>
      <c r="N60" s="79"/>
      <c r="O60" s="78"/>
      <c r="P60" s="83"/>
      <c r="Q60" s="79"/>
      <c r="R60" s="87" t="s">
        <v>48</v>
      </c>
      <c r="S60" s="88"/>
      <c r="T60" s="78">
        <v>4</v>
      </c>
      <c r="U60" s="35"/>
    </row>
    <row r="61" spans="3:28" ht="9.75" customHeight="1" x14ac:dyDescent="0.2">
      <c r="C61" s="77"/>
      <c r="D61" s="142" t="str">
        <f>LEFT(D55,1)&amp;TEXT(VALUE(MID(D55,2,2))+1,"00")</f>
        <v>M19</v>
      </c>
      <c r="E61" s="40" t="str">
        <f>C60</f>
        <v>KIVANÇ BEDİR -İBBSK</v>
      </c>
      <c r="F61" s="120" t="s">
        <v>98</v>
      </c>
      <c r="G61" s="121"/>
      <c r="H61" s="40"/>
      <c r="I61" s="79"/>
      <c r="J61" s="83"/>
      <c r="K61" s="73"/>
      <c r="L61" s="78"/>
      <c r="M61" s="83"/>
      <c r="N61" s="79"/>
      <c r="O61" s="78"/>
      <c r="P61" s="83"/>
      <c r="Q61" s="79"/>
      <c r="R61" s="79"/>
      <c r="S61" s="79"/>
      <c r="T61" s="78"/>
      <c r="U61" s="35"/>
    </row>
    <row r="62" spans="3:28" ht="9.75" customHeight="1" x14ac:dyDescent="0.2">
      <c r="C62" s="71" t="s">
        <v>98</v>
      </c>
      <c r="D62" s="143"/>
      <c r="E62" s="40" t="str">
        <f>C62</f>
        <v>DEMİR HALİSDEMİR-MBGSK</v>
      </c>
      <c r="F62" s="41" t="s">
        <v>156</v>
      </c>
      <c r="G62" s="125" t="str">
        <f>LEFT(G56,1)&amp;TEXT(VALUE(MID(G56,2,2))+1,"00")</f>
        <v>M23</v>
      </c>
      <c r="H62" s="40" t="str">
        <f>F61</f>
        <v>DEMİR HALİSDEMİR-MBGSK</v>
      </c>
      <c r="I62" s="121" t="s">
        <v>48</v>
      </c>
      <c r="J62" s="127"/>
      <c r="K62" s="73"/>
      <c r="L62" s="78"/>
      <c r="M62" s="158" t="str">
        <f>LEFT(M50,1)&amp;TEXT(VALUE(MID(M50,2,2))+1,"00")</f>
        <v>M27</v>
      </c>
      <c r="N62" s="51" t="str">
        <f>L59</f>
        <v>ALP KEMAL AKSOY-TARSUS</v>
      </c>
      <c r="O62" s="121" t="s">
        <v>48</v>
      </c>
      <c r="P62" s="127"/>
      <c r="Q62" s="79"/>
      <c r="R62" s="78"/>
      <c r="S62" s="78"/>
      <c r="T62" s="78"/>
      <c r="U62" s="35"/>
    </row>
    <row r="63" spans="3:28" ht="9.75" customHeight="1" x14ac:dyDescent="0.2">
      <c r="C63" s="76"/>
      <c r="D63" s="75"/>
      <c r="E63" s="75"/>
      <c r="F63" s="71" t="s">
        <v>48</v>
      </c>
      <c r="G63" s="126"/>
      <c r="H63" s="40" t="str">
        <f>F63</f>
        <v>ALP KEMAL AKSOY-TARSUS</v>
      </c>
      <c r="I63" s="53" t="s">
        <v>155</v>
      </c>
      <c r="J63" s="74"/>
      <c r="K63" s="75"/>
      <c r="L63" s="78"/>
      <c r="M63" s="159"/>
      <c r="N63" s="92" t="str">
        <f>L65</f>
        <v>ARIL KAYRA TUNA-ENKA</v>
      </c>
      <c r="O63" s="86" t="s">
        <v>203</v>
      </c>
      <c r="P63" s="77"/>
      <c r="Q63" s="79"/>
      <c r="R63" s="78"/>
      <c r="S63" s="35"/>
      <c r="T63" s="35"/>
      <c r="U63" s="35"/>
      <c r="AA63" s="93"/>
      <c r="AB63" s="93"/>
    </row>
    <row r="64" spans="3:28" ht="9.75" customHeight="1" x14ac:dyDescent="0.2">
      <c r="C64" s="76"/>
      <c r="D64" s="75"/>
      <c r="E64" s="75"/>
      <c r="F64" s="76"/>
      <c r="G64" s="75"/>
      <c r="H64" s="75"/>
      <c r="I64" s="74"/>
      <c r="J64" s="74"/>
      <c r="K64" s="75"/>
      <c r="L64" s="79"/>
      <c r="M64" s="83"/>
      <c r="N64" s="79"/>
      <c r="O64" s="78"/>
      <c r="P64" s="79"/>
      <c r="Q64" s="79"/>
      <c r="R64" s="78"/>
      <c r="S64" s="78"/>
      <c r="T64" s="78"/>
    </row>
    <row r="65" spans="1:20" ht="9.75" customHeight="1" x14ac:dyDescent="0.2">
      <c r="C65" s="76"/>
      <c r="D65" s="75"/>
      <c r="E65" s="75"/>
      <c r="F65" s="76"/>
      <c r="G65" s="75"/>
      <c r="H65" s="75"/>
      <c r="I65" s="76"/>
      <c r="J65" s="75"/>
      <c r="K65" s="75"/>
      <c r="L65" s="121" t="s">
        <v>114</v>
      </c>
      <c r="M65" s="127"/>
      <c r="N65" s="79"/>
      <c r="O65" s="78"/>
      <c r="P65" s="79"/>
      <c r="Q65" s="79"/>
      <c r="R65" s="78"/>
      <c r="S65" s="78"/>
      <c r="T65" s="78"/>
    </row>
    <row r="66" spans="1:20" ht="9.75" customHeight="1" x14ac:dyDescent="0.2">
      <c r="C66" s="76"/>
      <c r="D66" s="75"/>
      <c r="E66" s="75"/>
      <c r="F66" s="76"/>
      <c r="G66" s="75"/>
      <c r="H66" s="75"/>
      <c r="I66" s="76"/>
      <c r="J66" s="75"/>
      <c r="K66" s="75"/>
      <c r="L66" s="38"/>
      <c r="T66" s="78"/>
    </row>
    <row r="67" spans="1:20" ht="20.25" customHeight="1" x14ac:dyDescent="0.2">
      <c r="A67" s="151" t="s">
        <v>2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3"/>
      <c r="S67" s="76"/>
      <c r="T67" s="76"/>
    </row>
    <row r="68" spans="1:20" ht="10.5" customHeight="1" x14ac:dyDescent="0.2">
      <c r="C68" s="76"/>
      <c r="D68" s="75"/>
      <c r="E68" s="75"/>
      <c r="F68" s="76"/>
      <c r="G68" s="75"/>
      <c r="H68" s="75"/>
      <c r="I68" s="76"/>
      <c r="J68" s="75"/>
      <c r="K68" s="75"/>
      <c r="L68" s="76"/>
      <c r="M68" s="74"/>
      <c r="N68" s="74"/>
      <c r="O68" s="76"/>
      <c r="P68" s="74"/>
      <c r="Q68" s="74"/>
      <c r="R68" s="76"/>
      <c r="S68" s="76"/>
      <c r="T68" s="76"/>
    </row>
    <row r="69" spans="1:20" ht="9.75" customHeight="1" x14ac:dyDescent="0.2">
      <c r="C69" s="76"/>
      <c r="D69" s="75"/>
      <c r="E69" s="75"/>
      <c r="F69" s="76"/>
      <c r="G69" s="75"/>
      <c r="H69" s="75"/>
      <c r="I69" s="76"/>
      <c r="J69" s="75"/>
      <c r="K69" s="75"/>
      <c r="L69" s="76"/>
      <c r="M69" s="74"/>
      <c r="N69" s="74"/>
      <c r="O69" s="154" t="str">
        <f>IF(O50="","M26 Kaybeden",IF(O50=L47,L53,IF(O50=L53,L47,"M26 Kaybeden")))</f>
        <v>MELİH ANAVATAN-FERDİ</v>
      </c>
      <c r="P69" s="154">
        <f>IF(P31=M30,M32,IF(P31=M32,M30,"M20 Kaybeden"))</f>
        <v>0</v>
      </c>
      <c r="Q69" s="154">
        <f>IF(Q31=N30,N32,IF(Q31=N32,N30,"M20 Kaybeden"))</f>
        <v>0</v>
      </c>
      <c r="R69" s="154">
        <f>IF(R31=O30,O32,IF(R31=O32,O30,"M20 Kaybeden"))</f>
        <v>0</v>
      </c>
      <c r="S69" s="76"/>
      <c r="T69" s="76"/>
    </row>
    <row r="70" spans="1:20" ht="9.75" customHeight="1" x14ac:dyDescent="0.2">
      <c r="C70" s="76"/>
      <c r="D70" s="75"/>
      <c r="E70" s="75"/>
      <c r="F70" s="76"/>
      <c r="G70" s="75"/>
      <c r="H70" s="75"/>
      <c r="I70" s="76"/>
      <c r="J70" s="75"/>
      <c r="K70" s="75"/>
      <c r="L70" s="76"/>
      <c r="M70" s="74"/>
      <c r="N70" s="74"/>
      <c r="O70" s="94"/>
      <c r="P70" s="77"/>
      <c r="Q70" s="77"/>
      <c r="R70" s="95"/>
      <c r="S70" s="96" t="s">
        <v>56</v>
      </c>
      <c r="T70" s="76" t="s">
        <v>10</v>
      </c>
    </row>
    <row r="71" spans="1:20" ht="9.75" customHeight="1" x14ac:dyDescent="0.2">
      <c r="C71" s="76"/>
      <c r="D71" s="75"/>
      <c r="E71" s="75"/>
      <c r="F71" s="76"/>
      <c r="G71" s="75"/>
      <c r="H71" s="75"/>
      <c r="I71" s="76"/>
      <c r="J71" s="75"/>
      <c r="K71" s="75"/>
      <c r="L71" s="76"/>
      <c r="M71" s="74"/>
      <c r="N71" s="74"/>
      <c r="O71" s="78"/>
      <c r="P71" s="79"/>
      <c r="Q71" s="79"/>
      <c r="R71" s="155" t="s">
        <v>11</v>
      </c>
      <c r="S71" s="191" t="s">
        <v>207</v>
      </c>
      <c r="T71" s="76"/>
    </row>
    <row r="72" spans="1:20" ht="9.75" customHeight="1" x14ac:dyDescent="0.2">
      <c r="C72" s="76"/>
      <c r="D72" s="75"/>
      <c r="E72" s="75"/>
      <c r="F72" s="76"/>
      <c r="G72" s="75"/>
      <c r="H72" s="75"/>
      <c r="I72" s="76"/>
      <c r="J72" s="75"/>
      <c r="K72" s="75"/>
      <c r="L72" s="76"/>
      <c r="M72" s="74"/>
      <c r="N72" s="74"/>
      <c r="O72" s="78"/>
      <c r="P72" s="79"/>
      <c r="Q72" s="79"/>
      <c r="R72" s="156"/>
      <c r="S72" s="96" t="s">
        <v>114</v>
      </c>
      <c r="T72" s="76" t="s">
        <v>13</v>
      </c>
    </row>
    <row r="73" spans="1:20" ht="9.75" customHeight="1" x14ac:dyDescent="0.2">
      <c r="C73" s="76"/>
      <c r="D73" s="75"/>
      <c r="E73" s="75"/>
      <c r="F73" s="76"/>
      <c r="G73" s="75"/>
      <c r="H73" s="75"/>
      <c r="I73" s="76"/>
      <c r="J73" s="75"/>
      <c r="K73" s="75"/>
      <c r="L73" s="76"/>
      <c r="M73" s="74"/>
      <c r="N73" s="74"/>
      <c r="O73" s="154" t="str">
        <f>IF(O62="","M27 Kaybeden",IF(O62=L59,L65,IF(O62=L65,L59,"M27 Kaybeden")))</f>
        <v>ARIL KAYRA TUNA-ENKA</v>
      </c>
      <c r="P73" s="154">
        <f>IF(P35=M34,M36,IF(P35=M36,M34,"M20 Kaybeden"))</f>
        <v>0</v>
      </c>
      <c r="Q73" s="154">
        <f>IF(Q35=N34,N36,IF(Q35=N36,N34,"M20 Kaybeden"))</f>
        <v>0</v>
      </c>
      <c r="R73" s="157">
        <f>IF(R35=O34,O36,IF(R35=O36,O34,"M20 Kaybeden"))</f>
        <v>0</v>
      </c>
      <c r="S73" s="76"/>
      <c r="T73" s="76"/>
    </row>
    <row r="74" spans="1:20" ht="9.75" customHeight="1" x14ac:dyDescent="0.2">
      <c r="C74" s="76"/>
      <c r="D74" s="75"/>
      <c r="E74" s="75"/>
      <c r="F74" s="76"/>
      <c r="G74" s="75"/>
      <c r="H74" s="75"/>
      <c r="I74" s="76"/>
      <c r="J74" s="75"/>
      <c r="K74" s="75"/>
      <c r="L74" s="76"/>
      <c r="M74" s="74"/>
      <c r="N74" s="74"/>
      <c r="O74" s="76"/>
      <c r="P74" s="74"/>
      <c r="Q74" s="74"/>
      <c r="R74" s="76"/>
      <c r="S74" s="76"/>
      <c r="T74" s="76"/>
    </row>
    <row r="75" spans="1:20" ht="9.75" customHeight="1" x14ac:dyDescent="0.2">
      <c r="C75" s="76"/>
      <c r="D75" s="75"/>
      <c r="E75" s="75"/>
      <c r="F75" s="76"/>
      <c r="G75" s="75"/>
      <c r="H75" s="75"/>
      <c r="I75" s="76"/>
      <c r="J75" s="75"/>
      <c r="K75" s="75"/>
      <c r="L75" s="76"/>
      <c r="M75" s="74"/>
      <c r="N75" s="74"/>
      <c r="O75" s="154" t="str">
        <f>IF(L47="","M24 Kaybeden",IF(L47=I44,I50,IF(L47=I50,I44,"M24 Kaybeden")))</f>
        <v>EGE ARDA BAKAR-DDSK</v>
      </c>
      <c r="P75" s="154">
        <f>IF(P37=M36,M38,IF(P37=M38,M36,"M20 Kaybeden"))</f>
        <v>0</v>
      </c>
      <c r="Q75" s="154">
        <f>IF(Q37=N36,N38,IF(Q37=N38,N36,"M20 Kaybeden"))</f>
        <v>0</v>
      </c>
      <c r="R75" s="154">
        <f>IF(R37=O36,O38,IF(R37=O38,O36,"M20 Kaybeden"))</f>
        <v>0</v>
      </c>
      <c r="S75" s="76"/>
      <c r="T75" s="76"/>
    </row>
    <row r="76" spans="1:20" ht="9.75" customHeight="1" x14ac:dyDescent="0.2">
      <c r="C76" s="76"/>
      <c r="D76" s="75"/>
      <c r="E76" s="75"/>
      <c r="F76" s="76"/>
      <c r="G76" s="75"/>
      <c r="H76" s="75"/>
      <c r="I76" s="76"/>
      <c r="J76" s="75"/>
      <c r="K76" s="75"/>
      <c r="L76" s="76"/>
      <c r="M76" s="74"/>
      <c r="N76" s="74"/>
      <c r="O76" s="94"/>
      <c r="P76" s="77"/>
      <c r="Q76" s="77"/>
      <c r="R76" s="95"/>
      <c r="S76" s="96" t="s">
        <v>9</v>
      </c>
      <c r="T76" s="76" t="s">
        <v>14</v>
      </c>
    </row>
    <row r="77" spans="1:20" ht="9.75" customHeight="1" x14ac:dyDescent="0.2">
      <c r="C77" s="76"/>
      <c r="D77" s="75"/>
      <c r="E77" s="75"/>
      <c r="F77" s="76"/>
      <c r="G77" s="75"/>
      <c r="H77" s="75"/>
      <c r="I77" s="76"/>
      <c r="J77" s="75"/>
      <c r="K77" s="75"/>
      <c r="L77" s="76"/>
      <c r="M77" s="74"/>
      <c r="N77" s="74"/>
      <c r="O77" s="78"/>
      <c r="P77" s="79"/>
      <c r="Q77" s="79"/>
      <c r="R77" s="162" t="s">
        <v>15</v>
      </c>
      <c r="S77" s="76"/>
      <c r="T77" s="76"/>
    </row>
    <row r="78" spans="1:20" ht="9.75" customHeight="1" x14ac:dyDescent="0.2">
      <c r="C78" s="76"/>
      <c r="D78" s="75"/>
      <c r="E78" s="75"/>
      <c r="F78" s="76"/>
      <c r="G78" s="75"/>
      <c r="H78" s="75"/>
      <c r="I78" s="76"/>
      <c r="J78" s="75"/>
      <c r="K78" s="75"/>
      <c r="L78" s="76"/>
      <c r="M78" s="74"/>
      <c r="N78" s="74"/>
      <c r="O78" s="78"/>
      <c r="P78" s="79"/>
      <c r="Q78" s="79"/>
      <c r="R78" s="163"/>
      <c r="S78" s="96" t="s">
        <v>12</v>
      </c>
      <c r="T78" s="76" t="s">
        <v>16</v>
      </c>
    </row>
    <row r="79" spans="1:20" ht="9.75" customHeight="1" x14ac:dyDescent="0.2">
      <c r="C79" s="76"/>
      <c r="D79" s="75"/>
      <c r="E79" s="75"/>
      <c r="F79" s="76"/>
      <c r="G79" s="75"/>
      <c r="H79" s="75"/>
      <c r="I79" s="76"/>
      <c r="J79" s="75"/>
      <c r="K79" s="75"/>
      <c r="L79" s="76"/>
      <c r="M79" s="74"/>
      <c r="N79" s="74"/>
      <c r="O79" s="154" t="str">
        <f>IF(L59="","M25 Kaybeden",IF(L59=I56,I62,IF(L59=I62,I56,"M25 Kaybeden")))</f>
        <v>KEMAL ARDA KARAKAŞ-İZMİR BB</v>
      </c>
      <c r="P79" s="154">
        <f>IF(P41=M40,M42,IF(P41=M42,M40,"M20 Kaybeden"))</f>
        <v>0</v>
      </c>
      <c r="Q79" s="154">
        <f>IF(Q41=N40,N42,IF(Q41=N42,N40,"M20 Kaybeden"))</f>
        <v>0</v>
      </c>
      <c r="R79" s="157" t="str">
        <f>IF(R41=O40,O42,IF(R41=O42,O40,"M20 Kaybeden"))</f>
        <v>FİNAL</v>
      </c>
      <c r="S79" s="76"/>
      <c r="T79" s="76"/>
    </row>
    <row r="80" spans="1:20" ht="9.75" customHeight="1" x14ac:dyDescent="0.2"/>
    <row r="81" spans="9:20" ht="9.75" customHeight="1" x14ac:dyDescent="0.2">
      <c r="N81" s="38" t="str">
        <f>I82</f>
        <v>ERKUT AYDIN-FERDİ</v>
      </c>
      <c r="O81" s="154" t="s">
        <v>17</v>
      </c>
      <c r="P81" s="154"/>
      <c r="Q81" s="154"/>
      <c r="R81" s="154"/>
      <c r="S81" s="76"/>
      <c r="T81" s="76"/>
    </row>
    <row r="82" spans="9:20" ht="9.75" customHeight="1" x14ac:dyDescent="0.2">
      <c r="I82" s="97" t="str">
        <f>IF(I44=F43,F45,IF(I44=F45,F43,"M20 Kaybeden"))</f>
        <v>ERKUT AYDIN-FERDİ</v>
      </c>
      <c r="N82" s="38" t="str">
        <f>I84</f>
        <v>MEHMET ONUR TURGUT-TOSPİN</v>
      </c>
      <c r="O82" s="94"/>
      <c r="P82" s="77"/>
      <c r="Q82" s="77"/>
      <c r="R82" s="95"/>
      <c r="S82" s="96" t="s">
        <v>9</v>
      </c>
      <c r="T82" s="76" t="s">
        <v>18</v>
      </c>
    </row>
    <row r="83" spans="9:20" ht="9.75" customHeight="1" x14ac:dyDescent="0.2">
      <c r="I83" s="94"/>
      <c r="J83" s="160" t="s">
        <v>19</v>
      </c>
      <c r="K83" s="40"/>
      <c r="O83" s="78"/>
      <c r="P83" s="79"/>
      <c r="Q83" s="79"/>
      <c r="R83" s="162" t="s">
        <v>20</v>
      </c>
      <c r="S83" s="76"/>
      <c r="T83" s="76"/>
    </row>
    <row r="84" spans="9:20" ht="9.75" customHeight="1" x14ac:dyDescent="0.2">
      <c r="I84" s="97" t="str">
        <f>IF(I50=F49,F51,IF(I50=F51,F49,"M21 Kaybeden"))</f>
        <v>MEHMET ONUR TURGUT-TOSPİN</v>
      </c>
      <c r="J84" s="161"/>
      <c r="K84" s="40"/>
      <c r="O84" s="78"/>
      <c r="P84" s="79"/>
      <c r="Q84" s="79"/>
      <c r="R84" s="163"/>
      <c r="S84" s="96" t="s">
        <v>12</v>
      </c>
      <c r="T84" s="76" t="s">
        <v>21</v>
      </c>
    </row>
    <row r="85" spans="9:20" ht="9.75" customHeight="1" x14ac:dyDescent="0.2">
      <c r="I85" s="78"/>
      <c r="J85" s="73"/>
      <c r="K85" s="73"/>
      <c r="O85" s="154" t="s">
        <v>22</v>
      </c>
      <c r="P85" s="154"/>
      <c r="Q85" s="154"/>
      <c r="R85" s="157"/>
      <c r="S85" s="76"/>
      <c r="T85" s="76"/>
    </row>
    <row r="86" spans="9:20" ht="9.75" customHeight="1" x14ac:dyDescent="0.2">
      <c r="I86" s="78"/>
      <c r="J86" s="73"/>
      <c r="K86" s="73"/>
    </row>
    <row r="87" spans="9:20" ht="9.75" customHeight="1" x14ac:dyDescent="0.2">
      <c r="I87" s="97" t="str">
        <f>IF(I56=F55,F57,IF(I56=F57,F55,"M22 Kaybeden"))</f>
        <v>GÖKSU ÜNALMIŞER-İTP</v>
      </c>
      <c r="J87" s="75"/>
      <c r="K87" s="75"/>
      <c r="N87" s="38" t="str">
        <f>I87</f>
        <v>GÖKSU ÜNALMIŞER-İTP</v>
      </c>
      <c r="O87" s="154" t="s">
        <v>23</v>
      </c>
      <c r="P87" s="154"/>
      <c r="Q87" s="154"/>
      <c r="R87" s="154"/>
      <c r="S87" s="76"/>
      <c r="T87" s="76"/>
    </row>
    <row r="88" spans="9:20" ht="9.75" customHeight="1" x14ac:dyDescent="0.2">
      <c r="I88" s="94"/>
      <c r="J88" s="160" t="s">
        <v>24</v>
      </c>
      <c r="K88" s="40"/>
      <c r="N88" s="38" t="str">
        <f>I89</f>
        <v>DEMİR HALİSDEMİR-MBGSK</v>
      </c>
      <c r="O88" s="94"/>
      <c r="P88" s="77"/>
      <c r="Q88" s="77"/>
      <c r="R88" s="95"/>
      <c r="S88" s="96" t="s">
        <v>9</v>
      </c>
      <c r="T88" s="76" t="s">
        <v>25</v>
      </c>
    </row>
    <row r="89" spans="9:20" ht="9.75" customHeight="1" x14ac:dyDescent="0.2">
      <c r="I89" s="97" t="str">
        <f>IF(I62=F61,F63,IF(I62=F63,F61,"M23 Kaybeden"))</f>
        <v>DEMİR HALİSDEMİR-MBGSK</v>
      </c>
      <c r="J89" s="161"/>
      <c r="K89" s="40"/>
      <c r="O89" s="78"/>
      <c r="P89" s="79"/>
      <c r="Q89" s="79"/>
      <c r="R89" s="162" t="s">
        <v>26</v>
      </c>
      <c r="S89" s="76"/>
      <c r="T89" s="76"/>
    </row>
    <row r="90" spans="9:20" ht="9.75" customHeight="1" x14ac:dyDescent="0.2">
      <c r="O90" s="78"/>
      <c r="P90" s="79"/>
      <c r="Q90" s="79"/>
      <c r="R90" s="163"/>
      <c r="S90" s="96" t="s">
        <v>12</v>
      </c>
      <c r="T90" s="76" t="s">
        <v>27</v>
      </c>
    </row>
    <row r="91" spans="9:20" ht="9.75" customHeight="1" x14ac:dyDescent="0.2">
      <c r="O91" s="154" t="s">
        <v>28</v>
      </c>
      <c r="P91" s="154"/>
      <c r="Q91" s="154"/>
      <c r="R91" s="157"/>
      <c r="S91" s="76"/>
      <c r="T91" s="76"/>
    </row>
    <row r="92" spans="9:20" ht="9.75" customHeight="1" x14ac:dyDescent="0.2">
      <c r="I92" s="76"/>
      <c r="J92" s="73"/>
      <c r="K92" s="73"/>
    </row>
    <row r="93" spans="9:20" ht="9.75" customHeight="1" x14ac:dyDescent="0.2"/>
    <row r="94" spans="9:20" ht="9.75" customHeight="1" x14ac:dyDescent="0.2">
      <c r="N94" s="38" t="str">
        <f>I96</f>
        <v>M16 kaybedeni</v>
      </c>
      <c r="O94" s="154" t="s">
        <v>29</v>
      </c>
      <c r="P94" s="154"/>
      <c r="Q94" s="154"/>
      <c r="R94" s="154"/>
      <c r="S94" s="76"/>
      <c r="T94" s="76"/>
    </row>
    <row r="95" spans="9:20" ht="9.75" customHeight="1" x14ac:dyDescent="0.2">
      <c r="N95" s="38" t="str">
        <f>I98</f>
        <v>M17 kaybedeni</v>
      </c>
      <c r="O95" s="94"/>
      <c r="P95" s="77"/>
      <c r="Q95" s="77"/>
      <c r="R95" s="95"/>
      <c r="S95" s="96" t="s">
        <v>9</v>
      </c>
      <c r="T95" s="76" t="s">
        <v>30</v>
      </c>
    </row>
    <row r="96" spans="9:20" ht="9.75" customHeight="1" x14ac:dyDescent="0.2">
      <c r="I96" s="97" t="s">
        <v>31</v>
      </c>
      <c r="J96" s="75"/>
      <c r="K96" s="75"/>
      <c r="O96" s="78"/>
      <c r="P96" s="79"/>
      <c r="Q96" s="79"/>
      <c r="R96" s="165" t="s">
        <v>32</v>
      </c>
      <c r="S96" s="76"/>
      <c r="T96" s="76"/>
    </row>
    <row r="97" spans="9:20" ht="9.75" customHeight="1" x14ac:dyDescent="0.2">
      <c r="I97" s="94"/>
      <c r="J97" s="167" t="s">
        <v>33</v>
      </c>
      <c r="K97" s="40"/>
      <c r="O97" s="78"/>
      <c r="P97" s="79"/>
      <c r="Q97" s="79"/>
      <c r="R97" s="166"/>
      <c r="S97" s="96" t="s">
        <v>12</v>
      </c>
      <c r="T97" s="76" t="s">
        <v>34</v>
      </c>
    </row>
    <row r="98" spans="9:20" ht="9.75" customHeight="1" x14ac:dyDescent="0.2">
      <c r="I98" s="97" t="s">
        <v>35</v>
      </c>
      <c r="J98" s="168"/>
      <c r="K98" s="40"/>
      <c r="N98" s="38" t="str">
        <f>I101</f>
        <v>M18 kaybedeni</v>
      </c>
      <c r="O98" s="154" t="s">
        <v>36</v>
      </c>
      <c r="P98" s="154"/>
      <c r="Q98" s="154"/>
      <c r="R98" s="157"/>
      <c r="S98" s="76"/>
      <c r="T98" s="76"/>
    </row>
    <row r="99" spans="9:20" ht="9.75" customHeight="1" x14ac:dyDescent="0.2">
      <c r="I99" s="78"/>
      <c r="J99" s="73"/>
      <c r="K99" s="73"/>
      <c r="N99" s="38" t="str">
        <f>I103</f>
        <v>M19kaybedeni</v>
      </c>
    </row>
    <row r="100" spans="9:20" ht="9.75" customHeight="1" x14ac:dyDescent="0.2">
      <c r="I100" s="78"/>
      <c r="J100" s="73"/>
      <c r="K100" s="73"/>
      <c r="O100" s="154" t="s">
        <v>37</v>
      </c>
      <c r="P100" s="154"/>
      <c r="Q100" s="154"/>
      <c r="R100" s="154"/>
      <c r="S100" s="76"/>
      <c r="T100" s="76"/>
    </row>
    <row r="101" spans="9:20" ht="9.75" customHeight="1" x14ac:dyDescent="0.2">
      <c r="I101" s="97" t="s">
        <v>38</v>
      </c>
      <c r="J101" s="75"/>
      <c r="K101" s="75"/>
      <c r="O101" s="94"/>
      <c r="P101" s="77"/>
      <c r="Q101" s="77"/>
      <c r="R101" s="95"/>
      <c r="S101" s="96" t="s">
        <v>9</v>
      </c>
      <c r="T101" s="76" t="s">
        <v>39</v>
      </c>
    </row>
    <row r="102" spans="9:20" ht="9.75" customHeight="1" x14ac:dyDescent="0.2">
      <c r="I102" s="94"/>
      <c r="J102" s="167" t="s">
        <v>40</v>
      </c>
      <c r="K102" s="40"/>
      <c r="O102" s="78"/>
      <c r="P102" s="79"/>
      <c r="Q102" s="79"/>
      <c r="R102" s="165" t="s">
        <v>41</v>
      </c>
      <c r="S102" s="76"/>
      <c r="T102" s="76"/>
    </row>
    <row r="103" spans="9:20" ht="9.75" customHeight="1" x14ac:dyDescent="0.2">
      <c r="I103" s="97" t="s">
        <v>42</v>
      </c>
      <c r="J103" s="168"/>
      <c r="K103" s="40"/>
      <c r="O103" s="78"/>
      <c r="P103" s="79"/>
      <c r="Q103" s="79"/>
      <c r="R103" s="166"/>
      <c r="S103" s="96" t="s">
        <v>12</v>
      </c>
      <c r="T103" s="76" t="s">
        <v>43</v>
      </c>
    </row>
    <row r="104" spans="9:20" ht="9.75" customHeight="1" x14ac:dyDescent="0.2">
      <c r="O104" s="154" t="s">
        <v>44</v>
      </c>
      <c r="P104" s="154"/>
      <c r="Q104" s="154"/>
      <c r="R104" s="157"/>
      <c r="S104" s="76"/>
      <c r="T104" s="76"/>
    </row>
    <row r="107" spans="9:20" x14ac:dyDescent="0.2">
      <c r="O107" s="164" t="s">
        <v>45</v>
      </c>
      <c r="P107" s="164"/>
      <c r="Q107" s="164"/>
      <c r="R107" s="164"/>
      <c r="S107" s="164"/>
    </row>
    <row r="108" spans="9:20" x14ac:dyDescent="0.2">
      <c r="O108" s="164" t="s">
        <v>46</v>
      </c>
      <c r="P108" s="164"/>
      <c r="Q108" s="164"/>
      <c r="R108" s="164"/>
      <c r="S108" s="164"/>
    </row>
  </sheetData>
  <mergeCells count="199">
    <mergeCell ref="O104:R104"/>
    <mergeCell ref="O107:S107"/>
    <mergeCell ref="O108:S108"/>
    <mergeCell ref="R96:R97"/>
    <mergeCell ref="J97:J98"/>
    <mergeCell ref="O98:R98"/>
    <mergeCell ref="O100:R100"/>
    <mergeCell ref="J102:J103"/>
    <mergeCell ref="R102:R103"/>
    <mergeCell ref="O85:R85"/>
    <mergeCell ref="O87:R87"/>
    <mergeCell ref="J88:J89"/>
    <mergeCell ref="R89:R90"/>
    <mergeCell ref="O91:R91"/>
    <mergeCell ref="O94:R94"/>
    <mergeCell ref="O75:R75"/>
    <mergeCell ref="R77:R78"/>
    <mergeCell ref="O79:R79"/>
    <mergeCell ref="O81:R81"/>
    <mergeCell ref="J83:J84"/>
    <mergeCell ref="R83:R84"/>
    <mergeCell ref="O62:P62"/>
    <mergeCell ref="L65:M65"/>
    <mergeCell ref="A67:R67"/>
    <mergeCell ref="O69:R69"/>
    <mergeCell ref="R71:R72"/>
    <mergeCell ref="O73:R73"/>
    <mergeCell ref="J59:J60"/>
    <mergeCell ref="L59:M59"/>
    <mergeCell ref="D61:D62"/>
    <mergeCell ref="F61:G61"/>
    <mergeCell ref="G62:G63"/>
    <mergeCell ref="I62:J62"/>
    <mergeCell ref="M62:M63"/>
    <mergeCell ref="L53:M53"/>
    <mergeCell ref="D55:D56"/>
    <mergeCell ref="F55:G55"/>
    <mergeCell ref="P55:P56"/>
    <mergeCell ref="G56:G57"/>
    <mergeCell ref="I56:J56"/>
    <mergeCell ref="D49:D50"/>
    <mergeCell ref="F49:G49"/>
    <mergeCell ref="G50:G51"/>
    <mergeCell ref="I50:J50"/>
    <mergeCell ref="M50:M51"/>
    <mergeCell ref="O50:P50"/>
    <mergeCell ref="D43:D44"/>
    <mergeCell ref="F43:G43"/>
    <mergeCell ref="G44:G45"/>
    <mergeCell ref="I44:J44"/>
    <mergeCell ref="J47:J48"/>
    <mergeCell ref="L47:M47"/>
    <mergeCell ref="F33:G33"/>
    <mergeCell ref="A34:A35"/>
    <mergeCell ref="P34:P35"/>
    <mergeCell ref="L27:M27"/>
    <mergeCell ref="A28:A29"/>
    <mergeCell ref="B29:B30"/>
    <mergeCell ref="C29:C30"/>
    <mergeCell ref="D29:D30"/>
    <mergeCell ref="R34:R35"/>
    <mergeCell ref="S34:S35"/>
    <mergeCell ref="C38:R39"/>
    <mergeCell ref="F29:G29"/>
    <mergeCell ref="A30:A31"/>
    <mergeCell ref="B31:B32"/>
    <mergeCell ref="C31:C32"/>
    <mergeCell ref="G31:G32"/>
    <mergeCell ref="I31:J31"/>
    <mergeCell ref="A32:A33"/>
    <mergeCell ref="B33:B34"/>
    <mergeCell ref="C33:C34"/>
    <mergeCell ref="D33:D34"/>
    <mergeCell ref="F17:G17"/>
    <mergeCell ref="A18:A19"/>
    <mergeCell ref="M18:M21"/>
    <mergeCell ref="B19:B20"/>
    <mergeCell ref="C19:C20"/>
    <mergeCell ref="A20:A21"/>
    <mergeCell ref="B21:B22"/>
    <mergeCell ref="C21:C22"/>
    <mergeCell ref="D21:D22"/>
    <mergeCell ref="F21:G21"/>
    <mergeCell ref="A22:A23"/>
    <mergeCell ref="B23:B24"/>
    <mergeCell ref="C23:C24"/>
    <mergeCell ref="G23:G24"/>
    <mergeCell ref="I23:J23"/>
    <mergeCell ref="A24:A25"/>
    <mergeCell ref="B25:B26"/>
    <mergeCell ref="C25:C26"/>
    <mergeCell ref="D25:D26"/>
    <mergeCell ref="F25:G25"/>
    <mergeCell ref="A26:A27"/>
    <mergeCell ref="B27:B28"/>
    <mergeCell ref="C27:C28"/>
    <mergeCell ref="J27:J28"/>
    <mergeCell ref="AC11:AD12"/>
    <mergeCell ref="AE11:AF12"/>
    <mergeCell ref="AH11:AI12"/>
    <mergeCell ref="AB13:AB14"/>
    <mergeCell ref="AH13:AH14"/>
    <mergeCell ref="AI13:AI14"/>
    <mergeCell ref="A14:A15"/>
    <mergeCell ref="B15:B16"/>
    <mergeCell ref="C15:C16"/>
    <mergeCell ref="G15:G16"/>
    <mergeCell ref="I15:J15"/>
    <mergeCell ref="X15:X16"/>
    <mergeCell ref="Y15:Y16"/>
    <mergeCell ref="Z15:Z16"/>
    <mergeCell ref="AA15:AA16"/>
    <mergeCell ref="AB15:AB16"/>
    <mergeCell ref="AH15:AH16"/>
    <mergeCell ref="AI15:AI16"/>
    <mergeCell ref="A16:A17"/>
    <mergeCell ref="O16:O17"/>
    <mergeCell ref="R16:R17"/>
    <mergeCell ref="B17:B18"/>
    <mergeCell ref="C17:C18"/>
    <mergeCell ref="D17:D18"/>
    <mergeCell ref="AH9:AH10"/>
    <mergeCell ref="AI9:AI10"/>
    <mergeCell ref="AJ9:AJ10"/>
    <mergeCell ref="A10:A11"/>
    <mergeCell ref="B11:B12"/>
    <mergeCell ref="C11:C12"/>
    <mergeCell ref="J11:J12"/>
    <mergeCell ref="L11:M11"/>
    <mergeCell ref="Y9:Y10"/>
    <mergeCell ref="Z9:Z10"/>
    <mergeCell ref="AA9:AA10"/>
    <mergeCell ref="AB9:AB10"/>
    <mergeCell ref="AC9:AC10"/>
    <mergeCell ref="AD9:AD10"/>
    <mergeCell ref="A8:A9"/>
    <mergeCell ref="B9:B10"/>
    <mergeCell ref="C9:C10"/>
    <mergeCell ref="D9:D10"/>
    <mergeCell ref="F9:G9"/>
    <mergeCell ref="X9:X10"/>
    <mergeCell ref="AD7:AD8"/>
    <mergeCell ref="AE7:AE8"/>
    <mergeCell ref="AJ11:AJ12"/>
    <mergeCell ref="A12:A13"/>
    <mergeCell ref="AJ5:AJ6"/>
    <mergeCell ref="A6:A7"/>
    <mergeCell ref="B7:B8"/>
    <mergeCell ref="C7:C8"/>
    <mergeCell ref="G7:G8"/>
    <mergeCell ref="I7:J7"/>
    <mergeCell ref="AF7:AF8"/>
    <mergeCell ref="AH7:AH8"/>
    <mergeCell ref="AI7:AI8"/>
    <mergeCell ref="AJ7:AJ8"/>
    <mergeCell ref="X7:X8"/>
    <mergeCell ref="Y7:Y8"/>
    <mergeCell ref="Z7:Z8"/>
    <mergeCell ref="AA7:AA8"/>
    <mergeCell ref="AB7:AB8"/>
    <mergeCell ref="AC7:AC8"/>
    <mergeCell ref="AH4:AI4"/>
    <mergeCell ref="B5:B6"/>
    <mergeCell ref="C5:C6"/>
    <mergeCell ref="D5:D6"/>
    <mergeCell ref="F5:G5"/>
    <mergeCell ref="X5:X6"/>
    <mergeCell ref="Y5:Y6"/>
    <mergeCell ref="Z5:Z6"/>
    <mergeCell ref="AA5:AA6"/>
    <mergeCell ref="AB5:AB6"/>
    <mergeCell ref="AE5:AE6"/>
    <mergeCell ref="AF5:AF6"/>
    <mergeCell ref="AH5:AH6"/>
    <mergeCell ref="AI5:AI6"/>
    <mergeCell ref="R56:S56"/>
    <mergeCell ref="C1:R1"/>
    <mergeCell ref="B3:B4"/>
    <mergeCell ref="C3:C4"/>
    <mergeCell ref="AA3:AF3"/>
    <mergeCell ref="A4:A5"/>
    <mergeCell ref="AA4:AB4"/>
    <mergeCell ref="AC4:AD4"/>
    <mergeCell ref="AE4:AF4"/>
    <mergeCell ref="AC5:AC6"/>
    <mergeCell ref="AD5:AD6"/>
    <mergeCell ref="AE9:AE10"/>
    <mergeCell ref="AF9:AF10"/>
    <mergeCell ref="B13:B14"/>
    <mergeCell ref="C13:C14"/>
    <mergeCell ref="D13:D14"/>
    <mergeCell ref="F13:G13"/>
    <mergeCell ref="X13:X14"/>
    <mergeCell ref="Y13:Y14"/>
    <mergeCell ref="Z13:Z14"/>
    <mergeCell ref="AA13:AA14"/>
    <mergeCell ref="X11:Y12"/>
    <mergeCell ref="Z11:Z12"/>
    <mergeCell ref="AA11:AB12"/>
  </mergeCells>
  <dataValidations count="13">
    <dataValidation type="list" allowBlank="1" showInputMessage="1" showErrorMessage="1" sqref="F49:G49 I23 I44 I56 I50 F55:G55 F61:G61 I62 I15 F17:G17 I31 I7 F21:G21 F5:G5 F25:G25 F29:G29 F13:G13 F9:G9 F33:G33 F43:G43">
      <formula1>E5:E6</formula1>
    </dataValidation>
    <dataValidation type="list" allowBlank="1" showInputMessage="1" showErrorMessage="1" sqref="L11">
      <formula1>$K$11:$K$12</formula1>
    </dataValidation>
    <dataValidation type="list" allowBlank="1" showInputMessage="1" showErrorMessage="1" sqref="L27">
      <formula1>$K$27:$K$28</formula1>
    </dataValidation>
    <dataValidation type="list" allowBlank="1" showInputMessage="1" showErrorMessage="1" sqref="L59">
      <formula1>$K$59:$K$60</formula1>
    </dataValidation>
    <dataValidation type="list" allowBlank="1" showInputMessage="1" showErrorMessage="1" sqref="O19">
      <formula1>$N$19:$N$20</formula1>
    </dataValidation>
    <dataValidation type="list" allowBlank="1" showInputMessage="1" showErrorMessage="1" sqref="O50">
      <formula1>$N$50:$N$51</formula1>
    </dataValidation>
    <dataValidation type="list" allowBlank="1" showInputMessage="1" showErrorMessage="1" sqref="O62">
      <formula1>$N$62:$N$63</formula1>
    </dataValidation>
    <dataValidation type="list" allowBlank="1" showInputMessage="1" showErrorMessage="1" sqref="R55:S55">
      <formula1>$Q$55:$Q$56</formula1>
    </dataValidation>
    <dataValidation type="list" allowBlank="1" showInputMessage="1" showErrorMessage="1" sqref="L46:L47">
      <formula1>$K$47:$K$48</formula1>
    </dataValidation>
    <dataValidation type="list" allowBlank="1" showInputMessage="1" showErrorMessage="1" sqref="O98:R98 O104:R104">
      <formula1>$N$98:$N$99</formula1>
    </dataValidation>
    <dataValidation type="list" allowBlank="1" showInputMessage="1" showErrorMessage="1" sqref="O94:R94 O100:R100">
      <formula1>$N$94:$N$95</formula1>
    </dataValidation>
    <dataValidation type="list" allowBlank="1" showInputMessage="1" showErrorMessage="1" sqref="O85:R85 O91:R91">
      <formula1>$N$87:$N$88</formula1>
    </dataValidation>
    <dataValidation type="list" allowBlank="1" showInputMessage="1" showErrorMessage="1" sqref="O81:R81 O87:R87">
      <formula1>$N$81:$N$82</formula1>
    </dataValidation>
  </dataValidations>
  <pageMargins left="0.74803149606299213" right="0.74803149606299213" top="0.98425196850393704" bottom="0.98425196850393704" header="0.51181102362204722" footer="0.51181102362204722"/>
  <pageSetup paperSize="9" scale="6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8"/>
  <sheetViews>
    <sheetView zoomScaleNormal="100" workbookViewId="0">
      <selection activeCell="Y56" sqref="Y56"/>
    </sheetView>
  </sheetViews>
  <sheetFormatPr defaultRowHeight="12.75" x14ac:dyDescent="0.2"/>
  <cols>
    <col min="1" max="1" width="2.42578125" style="2" customWidth="1"/>
    <col min="2" max="2" width="4.42578125" style="2" customWidth="1"/>
    <col min="3" max="3" width="24.140625" style="2" customWidth="1"/>
    <col min="4" max="4" width="4" style="37" customWidth="1"/>
    <col min="5" max="5" width="4" style="37" hidden="1" customWidth="1"/>
    <col min="6" max="6" width="17.5703125" style="2" customWidth="1"/>
    <col min="7" max="7" width="3.7109375" style="37" customWidth="1"/>
    <col min="8" max="8" width="3.7109375" style="37" hidden="1" customWidth="1"/>
    <col min="9" max="9" width="14.7109375" style="2" customWidth="1"/>
    <col min="10" max="10" width="3.7109375" style="37" customWidth="1"/>
    <col min="11" max="11" width="3.7109375" style="37" hidden="1" customWidth="1"/>
    <col min="12" max="12" width="15.140625" style="2" customWidth="1"/>
    <col min="13" max="13" width="4.140625" style="38" customWidth="1"/>
    <col min="14" max="14" width="4.42578125" style="38" hidden="1" customWidth="1"/>
    <col min="15" max="15" width="15.42578125" style="2" customWidth="1"/>
    <col min="16" max="16" width="4.7109375" style="38" customWidth="1"/>
    <col min="17" max="17" width="4.7109375" style="38" hidden="1" customWidth="1"/>
    <col min="18" max="18" width="5.5703125" style="2" customWidth="1"/>
    <col min="19" max="19" width="21" style="2" customWidth="1"/>
    <col min="20" max="20" width="2.28515625" style="2" customWidth="1"/>
    <col min="21" max="21" width="3.85546875" style="2" customWidth="1"/>
    <col min="22" max="22" width="9.42578125" style="2" customWidth="1"/>
    <col min="23" max="23" width="3.7109375" style="35" customWidth="1"/>
    <col min="24" max="24" width="2" style="35" bestFit="1" customWidth="1"/>
    <col min="25" max="26" width="25.5703125" style="35" customWidth="1"/>
    <col min="27" max="32" width="5.140625" style="35" customWidth="1"/>
    <col min="33" max="33" width="9.140625" style="35"/>
    <col min="34" max="35" width="5.140625" style="35" customWidth="1"/>
    <col min="36" max="36" width="16.42578125" style="35" customWidth="1"/>
    <col min="37" max="40" width="9.140625" style="35"/>
    <col min="41" max="16384" width="9.140625" style="2"/>
  </cols>
  <sheetData>
    <row r="1" spans="1:36" ht="31.5" customHeight="1" x14ac:dyDescent="0.2">
      <c r="A1" s="34"/>
      <c r="B1" s="34"/>
      <c r="C1" s="110" t="s">
        <v>64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34"/>
      <c r="T1" s="34"/>
    </row>
    <row r="2" spans="1:36" ht="18" x14ac:dyDescent="0.2">
      <c r="B2" s="2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36" ht="9.75" customHeight="1" x14ac:dyDescent="0.25">
      <c r="B3" s="111"/>
      <c r="C3" s="113" t="s">
        <v>65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X3" s="3"/>
      <c r="Y3" s="3"/>
      <c r="Z3" s="3"/>
      <c r="AA3" s="115"/>
      <c r="AB3" s="115"/>
      <c r="AC3" s="115"/>
      <c r="AD3" s="115"/>
      <c r="AE3" s="115"/>
      <c r="AF3" s="115"/>
      <c r="AG3" s="33"/>
      <c r="AH3" s="33"/>
      <c r="AI3" s="33"/>
      <c r="AJ3" s="3"/>
    </row>
    <row r="4" spans="1:36" x14ac:dyDescent="0.2">
      <c r="A4" s="116">
        <v>1</v>
      </c>
      <c r="B4" s="112"/>
      <c r="C4" s="114"/>
      <c r="F4" s="38"/>
      <c r="G4" s="38"/>
      <c r="S4" s="4"/>
      <c r="T4" s="4"/>
      <c r="U4" s="5"/>
      <c r="V4" s="5"/>
      <c r="W4" s="6"/>
      <c r="AA4" s="117"/>
      <c r="AB4" s="117"/>
      <c r="AC4" s="117"/>
      <c r="AD4" s="117"/>
      <c r="AE4" s="117"/>
      <c r="AF4" s="117"/>
      <c r="AG4" s="39"/>
      <c r="AH4" s="117"/>
      <c r="AI4" s="117"/>
    </row>
    <row r="5" spans="1:36" ht="9.6" customHeight="1" x14ac:dyDescent="0.2">
      <c r="A5" s="116"/>
      <c r="B5" s="112"/>
      <c r="C5" s="113" t="s">
        <v>66</v>
      </c>
      <c r="D5" s="118" t="s">
        <v>1</v>
      </c>
      <c r="E5" s="40" t="str">
        <f>C3</f>
        <v>DURU KUŞÇU-İZMİT</v>
      </c>
      <c r="F5" s="120" t="s">
        <v>66</v>
      </c>
      <c r="G5" s="121"/>
      <c r="S5" s="4"/>
      <c r="T5" s="4"/>
      <c r="U5" s="5"/>
      <c r="V5" s="5"/>
      <c r="W5" s="6"/>
      <c r="X5" s="122"/>
      <c r="Y5" s="122"/>
      <c r="Z5" s="122"/>
      <c r="AA5" s="117"/>
      <c r="AB5" s="117"/>
      <c r="AC5" s="117"/>
      <c r="AD5" s="117"/>
      <c r="AE5" s="117"/>
      <c r="AF5" s="117"/>
      <c r="AG5" s="39"/>
      <c r="AH5" s="117"/>
      <c r="AI5" s="117"/>
      <c r="AJ5" s="122"/>
    </row>
    <row r="6" spans="1:36" ht="9.6" customHeight="1" x14ac:dyDescent="0.2">
      <c r="A6" s="116">
        <v>2</v>
      </c>
      <c r="B6" s="112"/>
      <c r="C6" s="114"/>
      <c r="D6" s="119"/>
      <c r="E6" s="40" t="str">
        <f>C5</f>
        <v>SİMAY KELEŞ-İZTİK</v>
      </c>
      <c r="F6" s="41" t="s">
        <v>81</v>
      </c>
      <c r="G6" s="42"/>
      <c r="H6" s="43"/>
      <c r="I6" s="38"/>
      <c r="J6" s="38"/>
      <c r="S6" s="4"/>
      <c r="T6" s="4"/>
      <c r="U6" s="5"/>
      <c r="V6" s="5"/>
      <c r="W6" s="6"/>
      <c r="X6" s="122"/>
      <c r="Y6" s="122"/>
      <c r="Z6" s="122"/>
      <c r="AA6" s="117"/>
      <c r="AB6" s="117"/>
      <c r="AC6" s="117"/>
      <c r="AD6" s="117"/>
      <c r="AE6" s="117"/>
      <c r="AF6" s="117"/>
      <c r="AG6" s="39"/>
      <c r="AH6" s="117"/>
      <c r="AI6" s="117"/>
      <c r="AJ6" s="122"/>
    </row>
    <row r="7" spans="1:36" ht="9.6" customHeight="1" x14ac:dyDescent="0.2">
      <c r="A7" s="116"/>
      <c r="B7" s="111"/>
      <c r="C7" s="113" t="s">
        <v>67</v>
      </c>
      <c r="D7" s="40"/>
      <c r="E7" s="40"/>
      <c r="F7" s="44"/>
      <c r="G7" s="123" t="str">
        <f>LEFT(D33,1)&amp;TEXT(VALUE(MID(D33,2,2))+1,"00")</f>
        <v>M09</v>
      </c>
      <c r="H7" s="40" t="str">
        <f>F5</f>
        <v>SİMAY KELEŞ-İZTİK</v>
      </c>
      <c r="I7" s="121" t="s">
        <v>66</v>
      </c>
      <c r="J7" s="121"/>
      <c r="S7" s="45"/>
      <c r="T7" s="45"/>
      <c r="U7" s="46"/>
      <c r="V7" s="46"/>
      <c r="W7" s="47"/>
      <c r="X7" s="122"/>
      <c r="Y7" s="122"/>
      <c r="Z7" s="122"/>
      <c r="AA7" s="117"/>
      <c r="AB7" s="117"/>
      <c r="AC7" s="117"/>
      <c r="AD7" s="117"/>
      <c r="AE7" s="117"/>
      <c r="AF7" s="117"/>
      <c r="AG7" s="39"/>
      <c r="AH7" s="117"/>
      <c r="AI7" s="117"/>
      <c r="AJ7" s="122"/>
    </row>
    <row r="8" spans="1:36" ht="9.6" customHeight="1" x14ac:dyDescent="0.2">
      <c r="A8" s="116">
        <v>3</v>
      </c>
      <c r="B8" s="112"/>
      <c r="C8" s="114"/>
      <c r="D8" s="48"/>
      <c r="E8" s="48"/>
      <c r="F8" s="44"/>
      <c r="G8" s="124"/>
      <c r="H8" s="40" t="str">
        <f>F9</f>
        <v>ÖZGE YÜKSEL-İZMİT</v>
      </c>
      <c r="I8" s="41" t="s">
        <v>86</v>
      </c>
      <c r="J8" s="54"/>
      <c r="K8" s="50"/>
      <c r="S8" s="4"/>
      <c r="T8" s="4"/>
      <c r="U8" s="5"/>
      <c r="V8" s="5"/>
      <c r="W8" s="6"/>
      <c r="X8" s="122"/>
      <c r="Y8" s="122"/>
      <c r="Z8" s="122"/>
      <c r="AA8" s="117"/>
      <c r="AB8" s="117"/>
      <c r="AC8" s="117"/>
      <c r="AD8" s="117"/>
      <c r="AE8" s="117"/>
      <c r="AF8" s="117"/>
      <c r="AG8" s="39"/>
      <c r="AH8" s="117"/>
      <c r="AI8" s="117"/>
      <c r="AJ8" s="122"/>
    </row>
    <row r="9" spans="1:36" ht="9.6" customHeight="1" x14ac:dyDescent="0.2">
      <c r="A9" s="116"/>
      <c r="B9" s="112"/>
      <c r="C9" s="113" t="s">
        <v>68</v>
      </c>
      <c r="D9" s="118" t="str">
        <f>LEFT(D5,1)&amp;TEXT(VALUE(MID(D5,2,2))+1,"00")</f>
        <v>M02</v>
      </c>
      <c r="E9" s="40" t="str">
        <f>C7</f>
        <v>DEFNE SU SEVER-TOPSPİN</v>
      </c>
      <c r="F9" s="120" t="s">
        <v>68</v>
      </c>
      <c r="G9" s="127"/>
      <c r="H9" s="40"/>
      <c r="I9" s="44"/>
      <c r="J9" s="55"/>
      <c r="K9" s="50"/>
      <c r="S9" s="4"/>
      <c r="T9" s="4"/>
      <c r="U9" s="5"/>
      <c r="V9" s="5"/>
      <c r="W9" s="6"/>
      <c r="X9" s="122"/>
      <c r="Y9" s="122"/>
      <c r="Z9" s="122"/>
      <c r="AA9" s="117"/>
      <c r="AB9" s="117"/>
      <c r="AC9" s="117"/>
      <c r="AD9" s="117"/>
      <c r="AE9" s="117"/>
      <c r="AF9" s="117"/>
      <c r="AG9" s="39"/>
      <c r="AH9" s="117"/>
      <c r="AI9" s="117"/>
      <c r="AJ9" s="122"/>
    </row>
    <row r="10" spans="1:36" ht="9.6" customHeight="1" x14ac:dyDescent="0.2">
      <c r="A10" s="116">
        <v>4</v>
      </c>
      <c r="B10" s="112"/>
      <c r="C10" s="114"/>
      <c r="D10" s="119"/>
      <c r="E10" s="40" t="str">
        <f>C9</f>
        <v>ÖZGE YÜKSEL-İZMİT</v>
      </c>
      <c r="F10" s="53" t="s">
        <v>82</v>
      </c>
      <c r="G10" s="53"/>
      <c r="H10" s="48"/>
      <c r="I10" s="44"/>
      <c r="J10" s="55"/>
      <c r="K10" s="50"/>
      <c r="S10" s="4"/>
      <c r="T10" s="4"/>
      <c r="U10" s="5"/>
      <c r="V10" s="5"/>
      <c r="W10" s="6"/>
      <c r="X10" s="122"/>
      <c r="Y10" s="122"/>
      <c r="Z10" s="122"/>
      <c r="AA10" s="117"/>
      <c r="AB10" s="117"/>
      <c r="AC10" s="117"/>
      <c r="AD10" s="117"/>
      <c r="AE10" s="117"/>
      <c r="AF10" s="117"/>
      <c r="AG10" s="39"/>
      <c r="AH10" s="117"/>
      <c r="AI10" s="117"/>
      <c r="AJ10" s="122"/>
    </row>
    <row r="11" spans="1:36" ht="9.6" customHeight="1" x14ac:dyDescent="0.2">
      <c r="A11" s="116"/>
      <c r="B11" s="111"/>
      <c r="C11" s="113" t="s">
        <v>69</v>
      </c>
      <c r="D11" s="40"/>
      <c r="E11" s="40"/>
      <c r="F11" s="38"/>
      <c r="G11" s="53"/>
      <c r="H11" s="48"/>
      <c r="I11" s="44"/>
      <c r="J11" s="125" t="str">
        <f>LEFT(G31,1)&amp;TEXT(VALUE(MID(G31,2,2))+1,"00")</f>
        <v>M13</v>
      </c>
      <c r="K11" s="40" t="str">
        <f>I7</f>
        <v>SİMAY KELEŞ-İZTİK</v>
      </c>
      <c r="L11" s="121" t="s">
        <v>66</v>
      </c>
      <c r="M11" s="121"/>
      <c r="S11" s="4"/>
      <c r="T11" s="4"/>
      <c r="U11" s="5"/>
      <c r="V11" s="5"/>
      <c r="W11" s="6"/>
      <c r="X11" s="122"/>
      <c r="Y11" s="122"/>
      <c r="Z11" s="122"/>
      <c r="AA11" s="117"/>
      <c r="AB11" s="117"/>
      <c r="AC11" s="117"/>
      <c r="AD11" s="117"/>
      <c r="AE11" s="117"/>
      <c r="AF11" s="117"/>
      <c r="AG11" s="39"/>
      <c r="AH11" s="117"/>
      <c r="AI11" s="117"/>
      <c r="AJ11" s="122"/>
    </row>
    <row r="12" spans="1:36" ht="9.6" customHeight="1" x14ac:dyDescent="0.2">
      <c r="A12" s="116">
        <v>5</v>
      </c>
      <c r="B12" s="112"/>
      <c r="C12" s="114"/>
      <c r="D12" s="48"/>
      <c r="E12" s="48"/>
      <c r="F12" s="38"/>
      <c r="G12" s="53"/>
      <c r="H12" s="48"/>
      <c r="I12" s="44"/>
      <c r="J12" s="126"/>
      <c r="K12" s="40" t="str">
        <f>I15</f>
        <v>DEFNE ASLANBAŞ-YTSK</v>
      </c>
      <c r="L12" s="41" t="s">
        <v>182</v>
      </c>
      <c r="M12" s="54"/>
      <c r="N12" s="44"/>
      <c r="S12" s="45"/>
      <c r="T12" s="45"/>
      <c r="U12" s="46"/>
      <c r="V12" s="46"/>
      <c r="W12" s="47"/>
      <c r="X12" s="122"/>
      <c r="Y12" s="122"/>
      <c r="Z12" s="122"/>
      <c r="AA12" s="117"/>
      <c r="AB12" s="117"/>
      <c r="AC12" s="117"/>
      <c r="AD12" s="117"/>
      <c r="AE12" s="117"/>
      <c r="AF12" s="117"/>
      <c r="AG12" s="39"/>
      <c r="AH12" s="117"/>
      <c r="AI12" s="117"/>
      <c r="AJ12" s="122"/>
    </row>
    <row r="13" spans="1:36" ht="9.6" customHeight="1" x14ac:dyDescent="0.2">
      <c r="A13" s="116"/>
      <c r="B13" s="112"/>
      <c r="C13" s="113" t="s">
        <v>70</v>
      </c>
      <c r="D13" s="118" t="str">
        <f>LEFT(D9,1)&amp;TEXT(VALUE(MID(D9,2,2))+1,"00")</f>
        <v>M03</v>
      </c>
      <c r="E13" s="40" t="str">
        <f>C11</f>
        <v>DENİZ TURAN-ENKA</v>
      </c>
      <c r="F13" s="120" t="s">
        <v>69</v>
      </c>
      <c r="G13" s="121"/>
      <c r="H13" s="48"/>
      <c r="I13" s="44"/>
      <c r="J13" s="55"/>
      <c r="K13" s="50"/>
      <c r="L13" s="35"/>
      <c r="M13" s="55"/>
      <c r="N13" s="44"/>
      <c r="S13" s="45"/>
      <c r="T13" s="45"/>
      <c r="U13" s="46"/>
      <c r="V13" s="5"/>
      <c r="W13" s="47"/>
      <c r="X13" s="122"/>
      <c r="Y13" s="122"/>
      <c r="Z13" s="122"/>
      <c r="AA13" s="122"/>
      <c r="AB13" s="122"/>
      <c r="AH13" s="117"/>
      <c r="AI13" s="117"/>
    </row>
    <row r="14" spans="1:36" ht="9.6" customHeight="1" x14ac:dyDescent="0.2">
      <c r="A14" s="116">
        <v>6</v>
      </c>
      <c r="B14" s="112"/>
      <c r="C14" s="114"/>
      <c r="D14" s="119"/>
      <c r="E14" s="40" t="str">
        <f>C13</f>
        <v>DENİZ DİLEK-TOPSPİN</v>
      </c>
      <c r="F14" s="41" t="s">
        <v>83</v>
      </c>
      <c r="G14" s="49"/>
      <c r="H14" s="40"/>
      <c r="I14" s="44"/>
      <c r="J14" s="55"/>
      <c r="K14" s="50"/>
      <c r="L14" s="35"/>
      <c r="M14" s="55"/>
      <c r="N14" s="44"/>
      <c r="S14" s="4"/>
      <c r="T14" s="4"/>
      <c r="U14" s="5"/>
      <c r="V14" s="5"/>
      <c r="W14" s="6"/>
      <c r="X14" s="122"/>
      <c r="Y14" s="122"/>
      <c r="Z14" s="122"/>
      <c r="AA14" s="122"/>
      <c r="AB14" s="122"/>
      <c r="AC14" s="39"/>
      <c r="AD14" s="39"/>
      <c r="AE14" s="39"/>
      <c r="AF14" s="39"/>
      <c r="AG14" s="39"/>
      <c r="AH14" s="117"/>
      <c r="AI14" s="117"/>
    </row>
    <row r="15" spans="1:36" ht="9.6" customHeight="1" x14ac:dyDescent="0.2">
      <c r="A15" s="116"/>
      <c r="B15" s="111"/>
      <c r="C15" s="113" t="s">
        <v>71</v>
      </c>
      <c r="D15" s="40"/>
      <c r="E15" s="40"/>
      <c r="F15" s="44"/>
      <c r="G15" s="123" t="str">
        <f>LEFT(G7,1)&amp;TEXT(VALUE(MID(G7,2,2))+1,"00")</f>
        <v>M10</v>
      </c>
      <c r="H15" s="40" t="str">
        <f>F13</f>
        <v>DENİZ TURAN-ENKA</v>
      </c>
      <c r="I15" s="121" t="s">
        <v>72</v>
      </c>
      <c r="J15" s="127"/>
      <c r="K15" s="50"/>
      <c r="L15" s="35"/>
      <c r="M15" s="55"/>
      <c r="N15" s="44"/>
      <c r="S15" s="4"/>
      <c r="T15" s="4"/>
      <c r="U15" s="5"/>
      <c r="V15" s="5"/>
      <c r="W15" s="6"/>
      <c r="X15" s="122"/>
      <c r="Y15" s="122"/>
      <c r="Z15" s="122"/>
      <c r="AA15" s="122"/>
      <c r="AB15" s="122"/>
      <c r="AH15" s="117"/>
      <c r="AI15" s="117"/>
    </row>
    <row r="16" spans="1:36" ht="9.6" customHeight="1" x14ac:dyDescent="0.2">
      <c r="A16" s="116">
        <v>7</v>
      </c>
      <c r="B16" s="112"/>
      <c r="C16" s="114"/>
      <c r="D16" s="48"/>
      <c r="E16" s="48"/>
      <c r="F16" s="44"/>
      <c r="G16" s="124"/>
      <c r="H16" s="40" t="str">
        <f>F17</f>
        <v>DEFNE ASLANBAŞ-YTSK</v>
      </c>
      <c r="I16" s="53" t="s">
        <v>152</v>
      </c>
      <c r="J16" s="38"/>
      <c r="K16" s="50"/>
      <c r="L16" s="35"/>
      <c r="M16" s="55"/>
      <c r="N16" s="44"/>
      <c r="O16" s="130"/>
      <c r="P16" s="56"/>
      <c r="Q16" s="56"/>
      <c r="R16" s="117"/>
      <c r="S16" s="4"/>
      <c r="T16" s="4"/>
      <c r="U16" s="5"/>
      <c r="V16" s="5"/>
      <c r="W16" s="6"/>
      <c r="X16" s="122"/>
      <c r="Y16" s="122"/>
      <c r="Z16" s="122"/>
      <c r="AA16" s="122"/>
      <c r="AB16" s="122"/>
      <c r="AC16" s="39"/>
      <c r="AD16" s="39"/>
      <c r="AE16" s="39"/>
      <c r="AF16" s="39"/>
      <c r="AG16" s="39"/>
      <c r="AH16" s="117"/>
      <c r="AI16" s="117"/>
    </row>
    <row r="17" spans="1:25" ht="9.6" customHeight="1" x14ac:dyDescent="0.2">
      <c r="A17" s="116"/>
      <c r="B17" s="112"/>
      <c r="C17" s="113" t="s">
        <v>72</v>
      </c>
      <c r="D17" s="118" t="str">
        <f>LEFT(D13,1)&amp;TEXT(VALUE(MID(D13,2,2))+1,"00")</f>
        <v>M04</v>
      </c>
      <c r="E17" s="40" t="str">
        <f>C15</f>
        <v>FATMA YÜKSEL-YSK</v>
      </c>
      <c r="F17" s="120" t="s">
        <v>72</v>
      </c>
      <c r="G17" s="127"/>
      <c r="H17" s="40"/>
      <c r="I17" s="38"/>
      <c r="J17" s="38"/>
      <c r="L17" s="35"/>
      <c r="M17" s="57"/>
      <c r="N17" s="58"/>
      <c r="O17" s="130"/>
      <c r="P17" s="56"/>
      <c r="Q17" s="56"/>
      <c r="R17" s="117"/>
      <c r="S17" s="4"/>
      <c r="T17" s="4"/>
      <c r="U17" s="5"/>
      <c r="V17" s="5"/>
      <c r="W17" s="6"/>
      <c r="X17" s="6"/>
      <c r="Y17" s="6"/>
    </row>
    <row r="18" spans="1:25" ht="9.6" customHeight="1" x14ac:dyDescent="0.2">
      <c r="A18" s="116">
        <v>8</v>
      </c>
      <c r="B18" s="112"/>
      <c r="C18" s="114"/>
      <c r="D18" s="119"/>
      <c r="E18" s="40" t="str">
        <f>C17</f>
        <v>DEFNE ASLANBAŞ-YTSK</v>
      </c>
      <c r="F18" s="53" t="s">
        <v>84</v>
      </c>
      <c r="G18" s="53"/>
      <c r="H18" s="48"/>
      <c r="I18" s="38"/>
      <c r="J18" s="38"/>
      <c r="L18" s="35"/>
      <c r="M18" s="131" t="str">
        <f>LEFT(J27,1)&amp;TEXT(VALUE(MID(J27,2,2))+1,"00")</f>
        <v>M15</v>
      </c>
      <c r="N18" s="59"/>
      <c r="O18" s="60"/>
      <c r="P18" s="44"/>
      <c r="Q18" s="44"/>
      <c r="R18" s="35"/>
      <c r="S18" s="45"/>
      <c r="T18" s="45"/>
      <c r="U18" s="46"/>
      <c r="V18" s="46"/>
      <c r="W18" s="47"/>
      <c r="X18" s="47"/>
      <c r="Y18" s="47"/>
    </row>
    <row r="19" spans="1:25" ht="9.6" customHeight="1" x14ac:dyDescent="0.2">
      <c r="A19" s="116"/>
      <c r="B19" s="111"/>
      <c r="C19" s="113" t="s">
        <v>73</v>
      </c>
      <c r="D19" s="48"/>
      <c r="E19" s="48"/>
      <c r="F19" s="38"/>
      <c r="G19" s="53"/>
      <c r="H19" s="48"/>
      <c r="I19" s="38"/>
      <c r="J19" s="38"/>
      <c r="L19" s="35"/>
      <c r="M19" s="132"/>
      <c r="N19" s="59" t="str">
        <f>L11</f>
        <v>SİMAY KELEŞ-İZTİK</v>
      </c>
      <c r="O19" s="61" t="s">
        <v>76</v>
      </c>
      <c r="P19" s="62"/>
      <c r="Q19" s="58"/>
      <c r="R19" s="63" t="s">
        <v>209</v>
      </c>
      <c r="S19" s="7"/>
      <c r="T19" s="7"/>
      <c r="U19" s="8"/>
      <c r="V19" s="8"/>
      <c r="W19" s="9"/>
      <c r="X19" s="9"/>
      <c r="Y19" s="9"/>
    </row>
    <row r="20" spans="1:25" ht="9.6" customHeight="1" x14ac:dyDescent="0.2">
      <c r="A20" s="116">
        <v>9</v>
      </c>
      <c r="B20" s="112"/>
      <c r="C20" s="114"/>
      <c r="D20" s="48"/>
      <c r="E20" s="48"/>
      <c r="F20" s="38"/>
      <c r="G20" s="53"/>
      <c r="H20" s="48"/>
      <c r="I20" s="38"/>
      <c r="J20" s="38"/>
      <c r="L20" s="35"/>
      <c r="M20" s="132"/>
      <c r="N20" s="64" t="str">
        <f>L27</f>
        <v>DURU SÖKE-İZTİK</v>
      </c>
      <c r="O20" s="53" t="s">
        <v>152</v>
      </c>
      <c r="P20" s="58"/>
      <c r="Q20" s="58"/>
      <c r="R20" s="63"/>
      <c r="S20" s="10"/>
      <c r="T20" s="7"/>
      <c r="U20" s="8"/>
      <c r="V20" s="8"/>
      <c r="W20" s="9"/>
      <c r="X20" s="9"/>
      <c r="Y20" s="9"/>
    </row>
    <row r="21" spans="1:25" ht="9.6" customHeight="1" x14ac:dyDescent="0.2">
      <c r="A21" s="116"/>
      <c r="B21" s="112"/>
      <c r="C21" s="113" t="s">
        <v>74</v>
      </c>
      <c r="D21" s="118" t="str">
        <f>LEFT(D17,1)&amp;TEXT(VALUE(MID(D17,2,2))+1,"00")</f>
        <v>M05</v>
      </c>
      <c r="E21" s="40" t="str">
        <f>C19</f>
        <v>DEFNE ERBEKAN-İZTİK</v>
      </c>
      <c r="F21" s="120" t="s">
        <v>74</v>
      </c>
      <c r="G21" s="121"/>
      <c r="H21" s="48"/>
      <c r="I21" s="38"/>
      <c r="J21" s="38"/>
      <c r="L21" s="35"/>
      <c r="M21" s="133"/>
      <c r="N21" s="59"/>
      <c r="O21" s="65"/>
      <c r="P21" s="58"/>
      <c r="Q21" s="58"/>
      <c r="R21" s="63"/>
      <c r="S21" s="66"/>
      <c r="T21" s="45"/>
      <c r="U21" s="46"/>
      <c r="V21" s="46"/>
      <c r="W21" s="47"/>
      <c r="X21" s="47"/>
      <c r="Y21" s="47"/>
    </row>
    <row r="22" spans="1:25" ht="8.25" customHeight="1" x14ac:dyDescent="0.2">
      <c r="A22" s="116">
        <v>10</v>
      </c>
      <c r="B22" s="112"/>
      <c r="C22" s="114"/>
      <c r="D22" s="119"/>
      <c r="E22" s="40" t="str">
        <f>C21</f>
        <v>NİSAN CAN-FERDİ</v>
      </c>
      <c r="F22" s="41" t="s">
        <v>85</v>
      </c>
      <c r="G22" s="49"/>
      <c r="H22" s="40"/>
      <c r="I22" s="38"/>
      <c r="J22" s="38"/>
      <c r="L22" s="35"/>
      <c r="M22" s="57"/>
      <c r="N22" s="58"/>
      <c r="O22" s="67"/>
      <c r="P22" s="44"/>
      <c r="Q22" s="44"/>
      <c r="R22" s="35"/>
      <c r="S22" s="66"/>
      <c r="T22" s="45"/>
      <c r="U22" s="46"/>
      <c r="V22" s="46"/>
      <c r="W22" s="47"/>
      <c r="X22" s="47"/>
      <c r="Y22" s="47"/>
    </row>
    <row r="23" spans="1:25" ht="13.5" customHeight="1" x14ac:dyDescent="0.2">
      <c r="A23" s="116"/>
      <c r="B23" s="111"/>
      <c r="C23" s="113" t="s">
        <v>75</v>
      </c>
      <c r="D23" s="40"/>
      <c r="E23" s="40"/>
      <c r="F23" s="44"/>
      <c r="G23" s="123" t="str">
        <f>LEFT(G15,1)&amp;TEXT(VALUE(MID(G15,2,2))+1,"00")</f>
        <v>M11</v>
      </c>
      <c r="H23" s="40" t="str">
        <f>F21</f>
        <v>NİSAN CAN-FERDİ</v>
      </c>
      <c r="I23" s="121" t="s">
        <v>76</v>
      </c>
      <c r="J23" s="121"/>
      <c r="L23" s="35"/>
      <c r="M23" s="55"/>
      <c r="N23" s="44"/>
      <c r="O23" s="61" t="s">
        <v>66</v>
      </c>
      <c r="P23" s="68"/>
      <c r="Q23" s="44"/>
      <c r="R23" s="35" t="s">
        <v>210</v>
      </c>
      <c r="S23" s="66"/>
      <c r="T23" s="45"/>
      <c r="U23" s="46"/>
      <c r="V23" s="46"/>
      <c r="W23" s="47"/>
      <c r="X23" s="50"/>
      <c r="Y23" s="50"/>
    </row>
    <row r="24" spans="1:25" ht="13.5" customHeight="1" x14ac:dyDescent="0.2">
      <c r="A24" s="116">
        <v>11</v>
      </c>
      <c r="B24" s="112"/>
      <c r="C24" s="114"/>
      <c r="D24" s="48"/>
      <c r="E24" s="48"/>
      <c r="F24" s="44"/>
      <c r="G24" s="124"/>
      <c r="H24" s="40" t="str">
        <f>F25</f>
        <v>DURU SÖKE-İZTİK</v>
      </c>
      <c r="I24" s="41" t="s">
        <v>83</v>
      </c>
      <c r="J24" s="54"/>
      <c r="K24" s="50"/>
      <c r="L24" s="35"/>
      <c r="M24" s="55"/>
      <c r="N24" s="44"/>
      <c r="O24" s="35"/>
      <c r="P24" s="44"/>
      <c r="Q24" s="44"/>
      <c r="R24" s="35"/>
      <c r="S24" s="66"/>
      <c r="T24" s="45"/>
      <c r="U24" s="46"/>
      <c r="V24" s="46"/>
      <c r="W24" s="47"/>
      <c r="X24" s="50"/>
      <c r="Y24" s="50"/>
    </row>
    <row r="25" spans="1:25" ht="6.75" customHeight="1" x14ac:dyDescent="0.2">
      <c r="A25" s="116"/>
      <c r="B25" s="112"/>
      <c r="C25" s="113" t="s">
        <v>76</v>
      </c>
      <c r="D25" s="118" t="str">
        <f>LEFT(D21,1)&amp;TEXT(VALUE(MID(D21,2,2))+1,"00")</f>
        <v>M06</v>
      </c>
      <c r="E25" s="40" t="str">
        <f>C23</f>
        <v>ELA YENER-TED</v>
      </c>
      <c r="F25" s="120" t="s">
        <v>76</v>
      </c>
      <c r="G25" s="127"/>
      <c r="H25" s="40"/>
      <c r="I25" s="44"/>
      <c r="J25" s="55"/>
      <c r="K25" s="50"/>
      <c r="L25" s="35"/>
      <c r="M25" s="55"/>
      <c r="N25" s="44"/>
      <c r="O25" s="35"/>
      <c r="P25" s="44"/>
      <c r="Q25" s="44"/>
      <c r="R25" s="35"/>
      <c r="S25" s="66"/>
      <c r="T25" s="45"/>
      <c r="U25" s="46"/>
      <c r="V25" s="46"/>
      <c r="W25" s="47"/>
      <c r="X25" s="50"/>
      <c r="Y25" s="50"/>
    </row>
    <row r="26" spans="1:25" ht="9.6" customHeight="1" x14ac:dyDescent="0.2">
      <c r="A26" s="116">
        <v>12</v>
      </c>
      <c r="B26" s="112"/>
      <c r="C26" s="114"/>
      <c r="D26" s="119"/>
      <c r="E26" s="40" t="str">
        <f>C25</f>
        <v>DURU SÖKE-İZTİK</v>
      </c>
      <c r="F26" s="53" t="s">
        <v>86</v>
      </c>
      <c r="G26" s="53"/>
      <c r="H26" s="48"/>
      <c r="I26" s="44"/>
      <c r="J26" s="55"/>
      <c r="K26" s="50"/>
      <c r="L26" s="35"/>
      <c r="M26" s="55"/>
      <c r="N26" s="44"/>
      <c r="O26" s="35"/>
      <c r="P26" s="44"/>
      <c r="Q26" s="44"/>
      <c r="R26" s="35"/>
      <c r="S26" s="66"/>
      <c r="T26" s="45"/>
      <c r="U26" s="46"/>
      <c r="V26" s="46"/>
      <c r="W26" s="47"/>
      <c r="X26" s="50"/>
      <c r="Y26" s="50"/>
    </row>
    <row r="27" spans="1:25" ht="9.6" customHeight="1" x14ac:dyDescent="0.2">
      <c r="A27" s="116"/>
      <c r="B27" s="111"/>
      <c r="C27" s="113" t="s">
        <v>77</v>
      </c>
      <c r="D27" s="40"/>
      <c r="E27" s="40"/>
      <c r="F27" s="38"/>
      <c r="G27" s="53"/>
      <c r="H27" s="48"/>
      <c r="I27" s="44"/>
      <c r="J27" s="125" t="str">
        <f>LEFT(J11,1)&amp;TEXT(VALUE(MID(J11,2,2))+1,"00")</f>
        <v>M14</v>
      </c>
      <c r="K27" s="40" t="str">
        <f>I23</f>
        <v>DURU SÖKE-İZTİK</v>
      </c>
      <c r="L27" s="121" t="s">
        <v>76</v>
      </c>
      <c r="M27" s="127"/>
      <c r="N27" s="44"/>
      <c r="O27" s="35"/>
      <c r="P27" s="44"/>
      <c r="Q27" s="44"/>
      <c r="R27" s="35"/>
      <c r="S27" s="66"/>
      <c r="T27" s="45"/>
      <c r="U27" s="46"/>
      <c r="V27" s="46"/>
      <c r="W27" s="9"/>
      <c r="X27" s="9"/>
      <c r="Y27" s="9"/>
    </row>
    <row r="28" spans="1:25" ht="9.6" customHeight="1" x14ac:dyDescent="0.2">
      <c r="A28" s="116">
        <v>13</v>
      </c>
      <c r="B28" s="112"/>
      <c r="C28" s="114"/>
      <c r="D28" s="48"/>
      <c r="E28" s="48"/>
      <c r="F28" s="38"/>
      <c r="G28" s="53"/>
      <c r="H28" s="48"/>
      <c r="I28" s="44"/>
      <c r="J28" s="126"/>
      <c r="K28" s="40" t="str">
        <f>I31</f>
        <v>ZEYNEP ERBAKAN-İZTİK</v>
      </c>
      <c r="L28" s="53" t="s">
        <v>183</v>
      </c>
      <c r="O28" s="35"/>
      <c r="P28" s="44"/>
      <c r="Q28" s="44"/>
      <c r="R28" s="35"/>
      <c r="S28" s="66"/>
      <c r="T28" s="45"/>
      <c r="U28" s="46"/>
      <c r="V28" s="46"/>
      <c r="W28" s="9"/>
      <c r="X28" s="9"/>
      <c r="Y28" s="9"/>
    </row>
    <row r="29" spans="1:25" ht="9.6" customHeight="1" x14ac:dyDescent="0.2">
      <c r="A29" s="116"/>
      <c r="B29" s="112"/>
      <c r="C29" s="113" t="s">
        <v>78</v>
      </c>
      <c r="D29" s="118" t="str">
        <f>LEFT(D25,1)&amp;TEXT(VALUE(MID(D25,2,2))+1,"00")</f>
        <v>M07</v>
      </c>
      <c r="E29" s="40" t="str">
        <f>C27</f>
        <v>BAHAR KÜLEKÇİ-FERDİ</v>
      </c>
      <c r="F29" s="120" t="s">
        <v>78</v>
      </c>
      <c r="G29" s="121"/>
      <c r="H29" s="48"/>
      <c r="I29" s="44"/>
      <c r="J29" s="55"/>
      <c r="K29" s="50"/>
      <c r="L29" s="38"/>
      <c r="O29" s="35"/>
      <c r="P29" s="44"/>
      <c r="Q29" s="44"/>
      <c r="R29" s="35"/>
      <c r="S29" s="66"/>
      <c r="T29" s="45"/>
      <c r="U29" s="46"/>
      <c r="V29" s="46"/>
      <c r="W29" s="9"/>
      <c r="X29" s="9"/>
      <c r="Y29" s="9"/>
    </row>
    <row r="30" spans="1:25" ht="9.6" customHeight="1" x14ac:dyDescent="0.2">
      <c r="A30" s="116">
        <v>14</v>
      </c>
      <c r="B30" s="112"/>
      <c r="C30" s="114"/>
      <c r="D30" s="119"/>
      <c r="E30" s="40" t="str">
        <f>C29</f>
        <v>İREM KURT-ENKA</v>
      </c>
      <c r="F30" s="41" t="s">
        <v>84</v>
      </c>
      <c r="G30" s="49"/>
      <c r="H30" s="40"/>
      <c r="I30" s="44"/>
      <c r="J30" s="55"/>
      <c r="K30" s="50"/>
      <c r="O30" s="35"/>
      <c r="P30" s="44"/>
      <c r="Q30" s="44"/>
      <c r="R30" s="35"/>
      <c r="S30" s="66"/>
      <c r="T30" s="45"/>
      <c r="U30" s="46"/>
      <c r="V30" s="46"/>
      <c r="W30" s="9"/>
      <c r="X30" s="9"/>
      <c r="Y30" s="9"/>
    </row>
    <row r="31" spans="1:25" ht="9.6" customHeight="1" x14ac:dyDescent="0.2">
      <c r="A31" s="116"/>
      <c r="B31" s="111"/>
      <c r="C31" s="113" t="s">
        <v>79</v>
      </c>
      <c r="D31" s="40"/>
      <c r="E31" s="40"/>
      <c r="F31" s="44"/>
      <c r="G31" s="123" t="str">
        <f>LEFT(G23,1)&amp;TEXT(VALUE(MID(G23,2,2))+1,"00")</f>
        <v>M12</v>
      </c>
      <c r="H31" s="40" t="str">
        <f>F29</f>
        <v>İREM KURT-ENKA</v>
      </c>
      <c r="I31" s="121" t="s">
        <v>80</v>
      </c>
      <c r="J31" s="127"/>
      <c r="K31" s="50"/>
      <c r="O31" s="35"/>
      <c r="P31" s="44"/>
      <c r="Q31" s="44"/>
      <c r="R31" s="35"/>
      <c r="S31" s="66"/>
      <c r="T31" s="45"/>
      <c r="U31" s="46"/>
      <c r="V31" s="46"/>
      <c r="W31" s="9"/>
      <c r="X31" s="9"/>
      <c r="Y31" s="9"/>
    </row>
    <row r="32" spans="1:25" ht="9.6" customHeight="1" x14ac:dyDescent="0.2">
      <c r="A32" s="116">
        <v>15</v>
      </c>
      <c r="B32" s="112"/>
      <c r="C32" s="114"/>
      <c r="D32" s="48"/>
      <c r="E32" s="48"/>
      <c r="F32" s="44"/>
      <c r="G32" s="124"/>
      <c r="H32" s="40" t="str">
        <f>F33</f>
        <v>ZEYNEP ERBAKAN-İZTİK</v>
      </c>
      <c r="I32" s="53" t="s">
        <v>154</v>
      </c>
      <c r="J32" s="38"/>
      <c r="K32" s="50"/>
      <c r="O32" s="35"/>
      <c r="P32" s="44"/>
      <c r="Q32" s="44"/>
      <c r="R32" s="35"/>
      <c r="S32" s="66"/>
      <c r="T32" s="45"/>
      <c r="U32" s="46"/>
      <c r="V32" s="46"/>
      <c r="W32" s="47"/>
      <c r="X32" s="50"/>
      <c r="Y32" s="50"/>
    </row>
    <row r="33" spans="1:25" ht="9.6" customHeight="1" x14ac:dyDescent="0.2">
      <c r="A33" s="116"/>
      <c r="B33" s="112"/>
      <c r="C33" s="113" t="s">
        <v>80</v>
      </c>
      <c r="D33" s="118" t="str">
        <f>LEFT(D29,1)&amp;TEXT(VALUE(MID(D29,2,2))+1,"00")</f>
        <v>M08</v>
      </c>
      <c r="E33" s="40" t="str">
        <f>C31</f>
        <v>ZEYNEP YAREN CANTÜRK-MGHSK</v>
      </c>
      <c r="F33" s="120" t="s">
        <v>80</v>
      </c>
      <c r="G33" s="127"/>
      <c r="H33" s="43"/>
      <c r="I33" s="38"/>
      <c r="J33" s="38"/>
      <c r="O33" s="35"/>
      <c r="P33" s="44"/>
      <c r="Q33" s="44"/>
      <c r="R33" s="35"/>
      <c r="S33" s="66"/>
      <c r="T33" s="45"/>
      <c r="U33" s="46"/>
      <c r="V33" s="46"/>
      <c r="W33" s="47"/>
      <c r="X33" s="47"/>
      <c r="Y33" s="47"/>
    </row>
    <row r="34" spans="1:25" ht="9.6" customHeight="1" x14ac:dyDescent="0.2">
      <c r="A34" s="116">
        <v>16</v>
      </c>
      <c r="B34" s="112"/>
      <c r="C34" s="114"/>
      <c r="D34" s="119"/>
      <c r="E34" s="40" t="str">
        <f>C33</f>
        <v>ZEYNEP ERBAKAN-İZTİK</v>
      </c>
      <c r="F34" s="53"/>
      <c r="O34" s="35"/>
      <c r="P34" s="146"/>
      <c r="Q34" s="51"/>
      <c r="R34" s="134"/>
      <c r="S34" s="135"/>
      <c r="T34" s="45"/>
      <c r="U34" s="46"/>
      <c r="V34" s="46"/>
      <c r="W34" s="47"/>
      <c r="X34" s="47"/>
      <c r="Y34" s="47"/>
    </row>
    <row r="35" spans="1:25" ht="14.45" customHeight="1" x14ac:dyDescent="0.2">
      <c r="A35" s="116"/>
      <c r="C35" s="69"/>
      <c r="D35" s="70"/>
      <c r="E35" s="70"/>
      <c r="O35" s="35"/>
      <c r="P35" s="146"/>
      <c r="Q35" s="51"/>
      <c r="R35" s="134"/>
      <c r="S35" s="135"/>
      <c r="T35" s="45"/>
      <c r="U35" s="46"/>
      <c r="V35" s="46"/>
      <c r="W35" s="47"/>
      <c r="X35" s="47"/>
      <c r="Y35" s="47"/>
    </row>
    <row r="36" spans="1:25" x14ac:dyDescent="0.2">
      <c r="S36" s="45"/>
      <c r="T36" s="45"/>
      <c r="U36" s="46"/>
      <c r="V36" s="46"/>
      <c r="W36" s="47"/>
      <c r="X36" s="47"/>
      <c r="Y36" s="47"/>
    </row>
    <row r="37" spans="1:25" x14ac:dyDescent="0.2">
      <c r="W37" s="47"/>
      <c r="X37" s="47"/>
      <c r="Y37" s="47"/>
    </row>
    <row r="38" spans="1:25" ht="11.25" customHeight="1" x14ac:dyDescent="0.2">
      <c r="C38" s="136" t="s">
        <v>2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8"/>
    </row>
    <row r="39" spans="1:25" ht="11.25" customHeight="1" x14ac:dyDescent="0.2">
      <c r="C39" s="1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1"/>
    </row>
    <row r="40" spans="1:25" ht="11.25" customHeight="1" x14ac:dyDescent="0.2">
      <c r="C40" s="2" t="s">
        <v>3</v>
      </c>
      <c r="D40" s="9"/>
      <c r="E40" s="9"/>
      <c r="F40" s="10" t="s">
        <v>4</v>
      </c>
      <c r="G40" s="9"/>
      <c r="H40" s="9"/>
      <c r="I40" s="10" t="s">
        <v>5</v>
      </c>
      <c r="J40" s="9"/>
      <c r="K40" s="9"/>
      <c r="L40" s="2" t="s">
        <v>6</v>
      </c>
      <c r="O40" s="2" t="s">
        <v>7</v>
      </c>
    </row>
    <row r="41" spans="1:25" ht="25.5" x14ac:dyDescent="0.2">
      <c r="C41" s="38"/>
      <c r="D41" s="9"/>
      <c r="E41" s="9"/>
      <c r="F41" s="10"/>
      <c r="G41" s="9"/>
      <c r="H41" s="9"/>
      <c r="I41" s="11" t="s">
        <v>8</v>
      </c>
      <c r="J41" s="9"/>
      <c r="K41" s="9"/>
    </row>
    <row r="42" spans="1:25" ht="9.75" customHeight="1" x14ac:dyDescent="0.2">
      <c r="C42" s="71" t="s">
        <v>65</v>
      </c>
      <c r="D42" s="72"/>
      <c r="E42" s="73"/>
      <c r="F42" s="74"/>
      <c r="G42" s="74"/>
      <c r="H42" s="75"/>
      <c r="I42" s="76"/>
      <c r="J42" s="75"/>
      <c r="K42" s="75"/>
      <c r="L42" s="76"/>
      <c r="M42" s="74"/>
      <c r="N42" s="74"/>
      <c r="O42" s="76"/>
      <c r="P42" s="74"/>
      <c r="Q42" s="74"/>
      <c r="R42" s="76"/>
      <c r="S42" s="76"/>
      <c r="T42" s="76"/>
    </row>
    <row r="43" spans="1:25" ht="9.75" customHeight="1" x14ac:dyDescent="0.2">
      <c r="C43" s="77"/>
      <c r="D43" s="142" t="str">
        <f>LEFT(M18,1)&amp;TEXT(VALUE(MID(M18,2,2))+1,"00")</f>
        <v>M16</v>
      </c>
      <c r="E43" s="40" t="str">
        <f>C42</f>
        <v>DURU KUŞÇU-İZMİT</v>
      </c>
      <c r="F43" s="120" t="s">
        <v>65</v>
      </c>
      <c r="G43" s="121"/>
      <c r="H43" s="75"/>
      <c r="I43" s="12"/>
      <c r="J43" s="74"/>
      <c r="K43" s="75"/>
      <c r="L43" s="76"/>
      <c r="M43" s="74"/>
      <c r="N43" s="74"/>
      <c r="O43" s="76"/>
      <c r="P43" s="74"/>
      <c r="Q43" s="74"/>
      <c r="R43" s="76"/>
      <c r="S43" s="76"/>
      <c r="T43" s="76"/>
    </row>
    <row r="44" spans="1:25" ht="9.75" customHeight="1" x14ac:dyDescent="0.2">
      <c r="C44" s="71" t="s">
        <v>87</v>
      </c>
      <c r="D44" s="143"/>
      <c r="E44" s="40" t="str">
        <f>C44</f>
        <v>DEFNE SU SEVER-TOSPİN</v>
      </c>
      <c r="F44" s="41" t="s">
        <v>163</v>
      </c>
      <c r="G44" s="125" t="str">
        <f>LEFT(D61,1)&amp;TEXT(VALUE(MID(D61,2,2))+1,"00")</f>
        <v>M20</v>
      </c>
      <c r="H44" s="40" t="str">
        <f>F43</f>
        <v>DURU KUŞÇU-İZMİT</v>
      </c>
      <c r="I44" s="121" t="s">
        <v>78</v>
      </c>
      <c r="J44" s="121"/>
      <c r="K44" s="73"/>
      <c r="L44" s="78"/>
      <c r="N44" s="79"/>
      <c r="O44" s="78"/>
      <c r="P44" s="79"/>
      <c r="Q44" s="79"/>
      <c r="R44" s="76"/>
      <c r="S44" s="76"/>
      <c r="T44" s="76"/>
      <c r="U44" s="80"/>
      <c r="X44" s="81"/>
    </row>
    <row r="45" spans="1:25" ht="9.75" customHeight="1" x14ac:dyDescent="0.2">
      <c r="C45" s="79"/>
      <c r="D45" s="40"/>
      <c r="E45" s="40"/>
      <c r="F45" s="71" t="s">
        <v>78</v>
      </c>
      <c r="G45" s="126"/>
      <c r="H45" s="40" t="str">
        <f>F45</f>
        <v>İREM KURT-ENKA</v>
      </c>
      <c r="I45" s="41" t="s">
        <v>166</v>
      </c>
      <c r="J45" s="82"/>
      <c r="K45" s="73"/>
      <c r="L45" s="78"/>
      <c r="N45" s="79"/>
      <c r="O45" s="78"/>
      <c r="P45" s="79"/>
      <c r="Q45" s="79"/>
      <c r="R45" s="76"/>
      <c r="S45" s="76"/>
      <c r="T45" s="76"/>
      <c r="U45" s="80"/>
      <c r="V45" s="80"/>
      <c r="W45" s="81"/>
      <c r="X45" s="81"/>
    </row>
    <row r="46" spans="1:25" ht="9.75" customHeight="1" x14ac:dyDescent="0.2">
      <c r="C46" s="79"/>
      <c r="D46" s="40"/>
      <c r="E46" s="40"/>
      <c r="F46" s="79"/>
      <c r="G46" s="51"/>
      <c r="H46" s="40"/>
      <c r="I46" s="79"/>
      <c r="J46" s="83"/>
      <c r="K46" s="73"/>
      <c r="L46" s="78"/>
      <c r="M46" s="79"/>
      <c r="N46" s="79"/>
      <c r="O46" s="78"/>
      <c r="P46" s="79"/>
      <c r="Q46" s="79"/>
      <c r="R46" s="76"/>
      <c r="S46" s="76"/>
      <c r="T46" s="76"/>
      <c r="U46" s="80"/>
      <c r="V46" s="80"/>
      <c r="W46" s="81"/>
      <c r="X46" s="81"/>
    </row>
    <row r="47" spans="1:25" ht="9.75" customHeight="1" x14ac:dyDescent="0.2">
      <c r="C47" s="79"/>
      <c r="D47" s="40"/>
      <c r="E47" s="40"/>
      <c r="F47" s="79"/>
      <c r="G47" s="51"/>
      <c r="H47" s="40"/>
      <c r="I47" s="79"/>
      <c r="J47" s="144" t="str">
        <f>LEFT(G62,1)&amp;TEXT(VALUE(MID(G62,2,2))+1,"00")</f>
        <v>M24</v>
      </c>
      <c r="K47" s="84" t="str">
        <f>I44</f>
        <v>İREM KURT-ENKA</v>
      </c>
      <c r="L47" s="121" t="s">
        <v>78</v>
      </c>
      <c r="M47" s="121"/>
      <c r="N47" s="79"/>
      <c r="O47" s="78"/>
      <c r="P47" s="79"/>
      <c r="Q47" s="79"/>
      <c r="R47" s="76"/>
      <c r="S47" s="76"/>
      <c r="T47" s="76"/>
      <c r="U47" s="80"/>
      <c r="V47" s="80"/>
      <c r="W47" s="81"/>
      <c r="X47" s="81"/>
    </row>
    <row r="48" spans="1:25" ht="9.75" customHeight="1" x14ac:dyDescent="0.2">
      <c r="C48" s="71" t="s">
        <v>88</v>
      </c>
      <c r="D48" s="40"/>
      <c r="E48" s="40"/>
      <c r="F48" s="79"/>
      <c r="G48" s="51"/>
      <c r="H48" s="40"/>
      <c r="I48" s="79"/>
      <c r="J48" s="145"/>
      <c r="K48" s="40" t="str">
        <f>I50</f>
        <v>DENİS DİLEK-TOPSPİN</v>
      </c>
      <c r="L48" s="41" t="s">
        <v>92</v>
      </c>
      <c r="M48" s="82"/>
      <c r="N48" s="79"/>
      <c r="O48" s="78"/>
      <c r="P48" s="79"/>
      <c r="Q48" s="79"/>
      <c r="R48" s="76"/>
      <c r="S48" s="76"/>
      <c r="T48" s="76"/>
      <c r="U48" s="80"/>
      <c r="V48" s="80"/>
      <c r="W48" s="81"/>
      <c r="X48" s="81"/>
    </row>
    <row r="49" spans="3:28" ht="9.75" customHeight="1" x14ac:dyDescent="0.2">
      <c r="C49" s="77"/>
      <c r="D49" s="142" t="str">
        <f>LEFT(D43,1)&amp;TEXT(VALUE(MID(D43,2,2))+1,"00")</f>
        <v>M17</v>
      </c>
      <c r="E49" s="40" t="str">
        <f>C48</f>
        <v>DENİS DİLEK-TOPSPİN</v>
      </c>
      <c r="F49" s="120" t="s">
        <v>88</v>
      </c>
      <c r="G49" s="121"/>
      <c r="H49" s="40"/>
      <c r="I49" s="79"/>
      <c r="J49" s="54"/>
      <c r="L49" s="78"/>
      <c r="M49" s="83"/>
      <c r="N49" s="79"/>
      <c r="O49" s="78"/>
      <c r="P49" s="79"/>
      <c r="Q49" s="79"/>
      <c r="R49" s="76"/>
      <c r="S49" s="76"/>
      <c r="T49" s="76"/>
      <c r="U49" s="80"/>
      <c r="V49" s="80"/>
      <c r="W49" s="81"/>
      <c r="X49" s="81"/>
    </row>
    <row r="50" spans="3:28" ht="9.75" customHeight="1" x14ac:dyDescent="0.2">
      <c r="C50" s="71" t="s">
        <v>71</v>
      </c>
      <c r="D50" s="143"/>
      <c r="E50" s="40" t="str">
        <f>C50</f>
        <v>FATMA YÜKSEL-YSK</v>
      </c>
      <c r="F50" s="41" t="s">
        <v>165</v>
      </c>
      <c r="G50" s="125" t="str">
        <f>LEFT(G44,1)&amp;TEXT(VALUE(MID(G44,2,2))+1,"00")</f>
        <v>M21</v>
      </c>
      <c r="H50" s="40" t="str">
        <f>F49</f>
        <v>DENİS DİLEK-TOPSPİN</v>
      </c>
      <c r="I50" s="121" t="s">
        <v>88</v>
      </c>
      <c r="J50" s="127"/>
      <c r="K50" s="73"/>
      <c r="L50" s="78"/>
      <c r="M50" s="149" t="str">
        <f>LEFT(J59,1)&amp;TEXT(VALUE(MID(J59,2,2))+1,"00")</f>
        <v>M26</v>
      </c>
      <c r="N50" s="40" t="str">
        <f>L47</f>
        <v>İREM KURT-ENKA</v>
      </c>
      <c r="O50" s="121" t="s">
        <v>72</v>
      </c>
      <c r="P50" s="121"/>
      <c r="Q50" s="79"/>
      <c r="R50" s="78"/>
      <c r="S50" s="78"/>
      <c r="T50" s="78"/>
      <c r="U50" s="80"/>
      <c r="V50" s="80"/>
      <c r="W50" s="81"/>
    </row>
    <row r="51" spans="3:28" ht="9.75" customHeight="1" x14ac:dyDescent="0.2">
      <c r="C51" s="79"/>
      <c r="D51" s="40"/>
      <c r="E51" s="40"/>
      <c r="F51" s="71" t="s">
        <v>153</v>
      </c>
      <c r="G51" s="126"/>
      <c r="H51" s="40" t="str">
        <f>F51</f>
        <v>NİSAN CAN -FERDİ</v>
      </c>
      <c r="I51" s="51" t="s">
        <v>178</v>
      </c>
      <c r="J51" s="79"/>
      <c r="K51" s="73"/>
      <c r="L51" s="78"/>
      <c r="M51" s="150"/>
      <c r="N51" s="85" t="str">
        <f>L53</f>
        <v>DEFNE ASLANBAŞ-YTSK</v>
      </c>
      <c r="O51" s="86" t="s">
        <v>194</v>
      </c>
      <c r="P51" s="82"/>
      <c r="Q51" s="79"/>
      <c r="R51" s="78"/>
      <c r="S51" s="78"/>
      <c r="T51" s="78"/>
      <c r="U51" s="80"/>
      <c r="V51" s="80"/>
      <c r="W51" s="81"/>
    </row>
    <row r="52" spans="3:28" ht="9.75" customHeight="1" x14ac:dyDescent="0.2">
      <c r="C52" s="79"/>
      <c r="D52" s="40"/>
      <c r="E52" s="40"/>
      <c r="F52" s="79"/>
      <c r="G52" s="51"/>
      <c r="H52" s="40"/>
      <c r="I52" s="79"/>
      <c r="J52" s="79"/>
      <c r="K52" s="73"/>
      <c r="L52" s="78"/>
      <c r="M52" s="83"/>
      <c r="N52" s="79"/>
      <c r="O52" s="78"/>
      <c r="P52" s="83"/>
      <c r="Q52" s="79"/>
      <c r="R52" s="78"/>
      <c r="S52" s="78"/>
      <c r="T52" s="78"/>
      <c r="U52" s="80"/>
      <c r="V52" s="80"/>
      <c r="W52" s="81"/>
    </row>
    <row r="53" spans="3:28" ht="9.75" customHeight="1" x14ac:dyDescent="0.2">
      <c r="C53" s="79"/>
      <c r="D53" s="40"/>
      <c r="E53" s="40"/>
      <c r="F53" s="74"/>
      <c r="G53" s="51"/>
      <c r="H53" s="40"/>
      <c r="I53" s="79"/>
      <c r="J53" s="79"/>
      <c r="K53" s="73"/>
      <c r="L53" s="121" t="s">
        <v>72</v>
      </c>
      <c r="M53" s="127"/>
      <c r="N53" s="79"/>
      <c r="O53" s="78"/>
      <c r="P53" s="83"/>
      <c r="Q53" s="79"/>
      <c r="R53" s="78"/>
      <c r="S53" s="78"/>
      <c r="T53" s="78"/>
      <c r="U53" s="80"/>
      <c r="V53" s="80"/>
      <c r="W53" s="81"/>
    </row>
    <row r="54" spans="3:28" ht="9.75" customHeight="1" x14ac:dyDescent="0.2">
      <c r="C54" s="71" t="s">
        <v>89</v>
      </c>
      <c r="D54" s="40"/>
      <c r="E54" s="40"/>
      <c r="F54" s="74"/>
      <c r="G54" s="51"/>
      <c r="H54" s="40"/>
      <c r="I54" s="79"/>
      <c r="J54" s="79"/>
      <c r="K54" s="73"/>
      <c r="L54" s="79"/>
      <c r="M54" s="79"/>
      <c r="N54" s="79"/>
      <c r="O54" s="78"/>
      <c r="P54" s="83"/>
      <c r="Q54" s="79"/>
      <c r="R54" s="78"/>
      <c r="S54" s="78"/>
      <c r="T54" s="78"/>
      <c r="W54" s="81"/>
    </row>
    <row r="55" spans="3:28" ht="9.75" customHeight="1" x14ac:dyDescent="0.2">
      <c r="C55" s="77"/>
      <c r="D55" s="142" t="str">
        <f>LEFT(D49,1)&amp;TEXT(VALUE(MID(D49,2,2))+1,"00")</f>
        <v>M18</v>
      </c>
      <c r="E55" s="40" t="str">
        <f>C54</f>
        <v>DEFNE ERBAKAN-İZTİK</v>
      </c>
      <c r="F55" s="120" t="s">
        <v>75</v>
      </c>
      <c r="G55" s="121"/>
      <c r="H55" s="40"/>
      <c r="I55" s="79"/>
      <c r="J55" s="79"/>
      <c r="K55" s="73"/>
      <c r="L55" s="78"/>
      <c r="M55" s="79"/>
      <c r="N55" s="79"/>
      <c r="O55" s="78"/>
      <c r="P55" s="147" t="str">
        <f>LEFT(M62,1)&amp;TEXT(VALUE(MID(M62,2,2))+1,"00")</f>
        <v>M28</v>
      </c>
      <c r="Q55" s="85" t="str">
        <f>O50</f>
        <v>DEFNE ASLANBAŞ-YTSK</v>
      </c>
      <c r="R55" s="87" t="s">
        <v>80</v>
      </c>
      <c r="S55" s="88"/>
      <c r="T55" s="78" t="s">
        <v>211</v>
      </c>
      <c r="W55" s="81"/>
    </row>
    <row r="56" spans="3:28" ht="9.75" customHeight="1" x14ac:dyDescent="0.2">
      <c r="C56" s="71" t="s">
        <v>75</v>
      </c>
      <c r="D56" s="143"/>
      <c r="E56" s="40" t="str">
        <f>C56</f>
        <v>ELA YENER-TED</v>
      </c>
      <c r="F56" s="49" t="s">
        <v>164</v>
      </c>
      <c r="G56" s="125" t="str">
        <f>LEFT(G50,1)&amp;TEXT(VALUE(MID(G50,2,2))+1,"00")</f>
        <v>M22</v>
      </c>
      <c r="H56" s="40" t="str">
        <f>F55</f>
        <v>ELA YENER-TED</v>
      </c>
      <c r="I56" s="121" t="s">
        <v>75</v>
      </c>
      <c r="J56" s="121"/>
      <c r="K56" s="73"/>
      <c r="L56" s="78"/>
      <c r="M56" s="79"/>
      <c r="N56" s="79"/>
      <c r="O56" s="78"/>
      <c r="P56" s="148"/>
      <c r="Q56" s="40" t="str">
        <f>O62</f>
        <v>ZEYNEP ERBAKAN-İZTİK</v>
      </c>
      <c r="R56" s="109" t="s">
        <v>150</v>
      </c>
      <c r="S56" s="109"/>
      <c r="T56" s="78"/>
      <c r="U56" s="35"/>
      <c r="W56" s="81"/>
    </row>
    <row r="57" spans="3:28" ht="9.75" customHeight="1" x14ac:dyDescent="0.2">
      <c r="C57" s="79"/>
      <c r="D57" s="40"/>
      <c r="E57" s="40"/>
      <c r="F57" s="89" t="s">
        <v>69</v>
      </c>
      <c r="G57" s="126"/>
      <c r="H57" s="40" t="str">
        <f>F57</f>
        <v>DENİZ TURAN-ENKA</v>
      </c>
      <c r="I57" s="41" t="s">
        <v>180</v>
      </c>
      <c r="J57" s="82"/>
      <c r="K57" s="73"/>
      <c r="L57" s="78"/>
      <c r="M57" s="79"/>
      <c r="N57" s="79"/>
      <c r="O57" s="78"/>
      <c r="P57" s="83"/>
      <c r="Q57" s="79"/>
      <c r="R57" s="79"/>
      <c r="S57" s="79"/>
      <c r="T57" s="78"/>
      <c r="U57" s="35"/>
      <c r="W57" s="81"/>
    </row>
    <row r="58" spans="3:28" ht="9.75" customHeight="1" x14ac:dyDescent="0.2">
      <c r="C58" s="79"/>
      <c r="D58" s="40"/>
      <c r="E58" s="40"/>
      <c r="F58" s="90"/>
      <c r="G58" s="51"/>
      <c r="H58" s="40"/>
      <c r="I58" s="79"/>
      <c r="J58" s="91"/>
      <c r="K58" s="73"/>
      <c r="L58" s="78"/>
      <c r="M58" s="79"/>
      <c r="N58" s="79"/>
      <c r="O58" s="78"/>
      <c r="P58" s="83"/>
      <c r="Q58" s="79"/>
      <c r="R58" s="79"/>
      <c r="S58" s="79"/>
      <c r="T58" s="78"/>
      <c r="U58" s="35"/>
      <c r="W58" s="81"/>
    </row>
    <row r="59" spans="3:28" ht="9.75" customHeight="1" x14ac:dyDescent="0.2">
      <c r="C59" s="79"/>
      <c r="D59" s="40"/>
      <c r="E59" s="40"/>
      <c r="F59" s="79"/>
      <c r="G59" s="51"/>
      <c r="H59" s="40"/>
      <c r="I59" s="79"/>
      <c r="J59" s="144" t="str">
        <f>LEFT(J47,1)&amp;TEXT(VALUE(MID(J47,2,2))+1,"00")</f>
        <v>M25</v>
      </c>
      <c r="K59" s="40" t="str">
        <f>I56</f>
        <v>ELA YENER-TED</v>
      </c>
      <c r="L59" s="121" t="s">
        <v>68</v>
      </c>
      <c r="M59" s="121"/>
      <c r="N59" s="79"/>
      <c r="O59" s="78"/>
      <c r="P59" s="83"/>
      <c r="Q59" s="79"/>
      <c r="R59" s="79"/>
      <c r="S59" s="51"/>
      <c r="T59" s="78"/>
      <c r="U59" s="35"/>
    </row>
    <row r="60" spans="3:28" ht="9.75" customHeight="1" x14ac:dyDescent="0.2">
      <c r="C60" s="71" t="s">
        <v>77</v>
      </c>
      <c r="D60" s="40"/>
      <c r="E60" s="40"/>
      <c r="F60" s="79"/>
      <c r="G60" s="51"/>
      <c r="H60" s="40"/>
      <c r="I60" s="79"/>
      <c r="J60" s="145"/>
      <c r="K60" s="40" t="str">
        <f>I62</f>
        <v>ÖZGE YÜKSEL-İZMİT</v>
      </c>
      <c r="L60" s="41" t="s">
        <v>181</v>
      </c>
      <c r="M60" s="82"/>
      <c r="N60" s="79"/>
      <c r="O60" s="78"/>
      <c r="P60" s="83"/>
      <c r="Q60" s="79"/>
      <c r="R60" s="87" t="s">
        <v>213</v>
      </c>
      <c r="S60" s="88"/>
      <c r="T60" s="108" t="s">
        <v>212</v>
      </c>
      <c r="U60" s="35"/>
    </row>
    <row r="61" spans="3:28" ht="9.75" customHeight="1" x14ac:dyDescent="0.2">
      <c r="C61" s="77"/>
      <c r="D61" s="142" t="str">
        <f>LEFT(D55,1)&amp;TEXT(VALUE(MID(D55,2,2))+1,"00")</f>
        <v>M19</v>
      </c>
      <c r="E61" s="40" t="str">
        <f>C60</f>
        <v>BAHAR KÜLEKÇİ-FERDİ</v>
      </c>
      <c r="F61" s="120" t="s">
        <v>77</v>
      </c>
      <c r="G61" s="121"/>
      <c r="H61" s="40"/>
      <c r="I61" s="79"/>
      <c r="J61" s="83"/>
      <c r="K61" s="73"/>
      <c r="L61" s="78"/>
      <c r="M61" s="83"/>
      <c r="N61" s="79"/>
      <c r="O61" s="78"/>
      <c r="P61" s="83"/>
      <c r="Q61" s="79"/>
      <c r="R61" s="79"/>
      <c r="S61" s="79"/>
      <c r="T61" s="78"/>
      <c r="U61" s="35"/>
    </row>
    <row r="62" spans="3:28" ht="9.75" customHeight="1" x14ac:dyDescent="0.2">
      <c r="C62" s="71" t="s">
        <v>79</v>
      </c>
      <c r="D62" s="143"/>
      <c r="E62" s="40" t="str">
        <f>C62</f>
        <v>ZEYNEP YAREN CANTÜRK-MGHSK</v>
      </c>
      <c r="F62" s="41" t="s">
        <v>152</v>
      </c>
      <c r="G62" s="125" t="str">
        <f>LEFT(G56,1)&amp;TEXT(VALUE(MID(G56,2,2))+1,"00")</f>
        <v>M23</v>
      </c>
      <c r="H62" s="40" t="str">
        <f>F61</f>
        <v>BAHAR KÜLEKÇİ-FERDİ</v>
      </c>
      <c r="I62" s="121" t="s">
        <v>68</v>
      </c>
      <c r="J62" s="127"/>
      <c r="K62" s="73"/>
      <c r="L62" s="78"/>
      <c r="M62" s="158" t="str">
        <f>LEFT(M50,1)&amp;TEXT(VALUE(MID(M50,2,2))+1,"00")</f>
        <v>M27</v>
      </c>
      <c r="N62" s="51" t="str">
        <f>L59</f>
        <v>ÖZGE YÜKSEL-İZMİT</v>
      </c>
      <c r="O62" s="121" t="s">
        <v>80</v>
      </c>
      <c r="P62" s="127"/>
      <c r="Q62" s="79"/>
      <c r="R62" s="78"/>
      <c r="S62" s="78"/>
      <c r="T62" s="78"/>
      <c r="U62" s="35"/>
    </row>
    <row r="63" spans="3:28" ht="9.75" customHeight="1" x14ac:dyDescent="0.2">
      <c r="C63" s="76"/>
      <c r="D63" s="75"/>
      <c r="E63" s="75"/>
      <c r="F63" s="71" t="s">
        <v>68</v>
      </c>
      <c r="G63" s="126"/>
      <c r="H63" s="40" t="str">
        <f>F63</f>
        <v>ÖZGE YÜKSEL-İZMİT</v>
      </c>
      <c r="I63" s="53" t="s">
        <v>171</v>
      </c>
      <c r="J63" s="74"/>
      <c r="K63" s="75"/>
      <c r="L63" s="78"/>
      <c r="M63" s="159"/>
      <c r="N63" s="92" t="str">
        <f>L65</f>
        <v>ZEYNEP ERBAKAN-İZTİK</v>
      </c>
      <c r="O63" s="86" t="s">
        <v>195</v>
      </c>
      <c r="P63" s="77"/>
      <c r="Q63" s="79"/>
      <c r="R63" s="78"/>
      <c r="S63" s="35"/>
      <c r="T63" s="35"/>
      <c r="U63" s="35"/>
      <c r="AA63" s="93"/>
      <c r="AB63" s="93"/>
    </row>
    <row r="64" spans="3:28" ht="9.75" customHeight="1" x14ac:dyDescent="0.2">
      <c r="C64" s="76"/>
      <c r="D64" s="75"/>
      <c r="E64" s="75"/>
      <c r="F64" s="76"/>
      <c r="G64" s="75"/>
      <c r="H64" s="75"/>
      <c r="I64" s="74"/>
      <c r="J64" s="74"/>
      <c r="K64" s="75"/>
      <c r="L64" s="79"/>
      <c r="M64" s="83"/>
      <c r="N64" s="79"/>
      <c r="O64" s="78"/>
      <c r="P64" s="79"/>
      <c r="Q64" s="79"/>
      <c r="R64" s="78"/>
      <c r="S64" s="78"/>
      <c r="T64" s="78"/>
    </row>
    <row r="65" spans="1:20" ht="9.75" customHeight="1" x14ac:dyDescent="0.2">
      <c r="C65" s="76"/>
      <c r="D65" s="75"/>
      <c r="E65" s="75"/>
      <c r="F65" s="76"/>
      <c r="G65" s="75"/>
      <c r="H65" s="75"/>
      <c r="I65" s="76"/>
      <c r="J65" s="75"/>
      <c r="K65" s="75"/>
      <c r="L65" s="121" t="s">
        <v>80</v>
      </c>
      <c r="M65" s="127"/>
      <c r="N65" s="79"/>
      <c r="O65" s="78"/>
      <c r="P65" s="79"/>
      <c r="Q65" s="79"/>
      <c r="R65" s="78"/>
      <c r="S65" s="78"/>
      <c r="T65" s="78"/>
    </row>
    <row r="66" spans="1:20" ht="9.75" customHeight="1" x14ac:dyDescent="0.2">
      <c r="C66" s="76"/>
      <c r="D66" s="75"/>
      <c r="E66" s="75"/>
      <c r="F66" s="76"/>
      <c r="G66" s="75"/>
      <c r="H66" s="75"/>
      <c r="I66" s="76"/>
      <c r="J66" s="75"/>
      <c r="K66" s="75"/>
      <c r="L66" s="38"/>
      <c r="T66" s="78"/>
    </row>
    <row r="67" spans="1:20" ht="20.25" customHeight="1" x14ac:dyDescent="0.2">
      <c r="A67" s="151" t="s">
        <v>2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3"/>
      <c r="S67" s="76"/>
      <c r="T67" s="76"/>
    </row>
    <row r="68" spans="1:20" ht="10.5" customHeight="1" x14ac:dyDescent="0.2">
      <c r="C68" s="76"/>
      <c r="D68" s="75"/>
      <c r="E68" s="75"/>
      <c r="F68" s="76"/>
      <c r="G68" s="75"/>
      <c r="H68" s="75"/>
      <c r="I68" s="76"/>
      <c r="J68" s="75"/>
      <c r="K68" s="75"/>
      <c r="L68" s="76"/>
      <c r="M68" s="74"/>
      <c r="N68" s="74"/>
      <c r="O68" s="76"/>
      <c r="P68" s="74"/>
      <c r="Q68" s="74"/>
      <c r="R68" s="76"/>
      <c r="S68" s="76"/>
      <c r="T68" s="76"/>
    </row>
    <row r="69" spans="1:20" ht="9.75" customHeight="1" x14ac:dyDescent="0.2">
      <c r="C69" s="76"/>
      <c r="D69" s="75"/>
      <c r="E69" s="75"/>
      <c r="F69" s="76"/>
      <c r="G69" s="75"/>
      <c r="H69" s="75"/>
      <c r="I69" s="76"/>
      <c r="J69" s="75"/>
      <c r="K69" s="75"/>
      <c r="L69" s="76"/>
      <c r="M69" s="74"/>
      <c r="N69" s="74"/>
      <c r="O69" s="154" t="str">
        <f>IF(O50="","M26 Kaybeden",IF(O50=L47,L53,IF(O50=L53,L47,"M26 Kaybeden")))</f>
        <v>İREM KURT-ENKA</v>
      </c>
      <c r="P69" s="154">
        <f>IF(P31=M30,M32,IF(P31=M32,M30,"M20 Kaybeden"))</f>
        <v>0</v>
      </c>
      <c r="Q69" s="154">
        <f>IF(Q31=N30,N32,IF(Q31=N32,N30,"M20 Kaybeden"))</f>
        <v>0</v>
      </c>
      <c r="R69" s="154">
        <f>IF(R31=O30,O32,IF(R31=O32,O30,"M20 Kaybeden"))</f>
        <v>0</v>
      </c>
      <c r="S69" s="76"/>
      <c r="T69" s="76"/>
    </row>
    <row r="70" spans="1:20" ht="9.75" customHeight="1" x14ac:dyDescent="0.2">
      <c r="C70" s="76"/>
      <c r="D70" s="75"/>
      <c r="E70" s="75"/>
      <c r="F70" s="76"/>
      <c r="G70" s="75"/>
      <c r="H70" s="75"/>
      <c r="I70" s="76"/>
      <c r="J70" s="75"/>
      <c r="K70" s="75"/>
      <c r="L70" s="76"/>
      <c r="M70" s="74"/>
      <c r="N70" s="74"/>
      <c r="O70" s="94"/>
      <c r="P70" s="77"/>
      <c r="Q70" s="77"/>
      <c r="R70" s="95"/>
      <c r="S70" s="96" t="s">
        <v>78</v>
      </c>
      <c r="T70" s="76" t="s">
        <v>10</v>
      </c>
    </row>
    <row r="71" spans="1:20" ht="9.75" customHeight="1" x14ac:dyDescent="0.2">
      <c r="C71" s="76"/>
      <c r="D71" s="75"/>
      <c r="E71" s="75"/>
      <c r="F71" s="76"/>
      <c r="G71" s="75"/>
      <c r="H71" s="75"/>
      <c r="I71" s="76"/>
      <c r="J71" s="75"/>
      <c r="K71" s="75"/>
      <c r="L71" s="76"/>
      <c r="M71" s="74"/>
      <c r="N71" s="74"/>
      <c r="O71" s="78"/>
      <c r="P71" s="79"/>
      <c r="Q71" s="79"/>
      <c r="R71" s="155" t="s">
        <v>11</v>
      </c>
      <c r="S71" s="76" t="s">
        <v>181</v>
      </c>
      <c r="T71" s="76"/>
    </row>
    <row r="72" spans="1:20" ht="9.75" customHeight="1" x14ac:dyDescent="0.2">
      <c r="C72" s="76"/>
      <c r="D72" s="75"/>
      <c r="E72" s="75"/>
      <c r="F72" s="76"/>
      <c r="G72" s="75"/>
      <c r="H72" s="75"/>
      <c r="I72" s="76"/>
      <c r="J72" s="75"/>
      <c r="K72" s="75"/>
      <c r="L72" s="76"/>
      <c r="M72" s="74"/>
      <c r="N72" s="74"/>
      <c r="O72" s="78"/>
      <c r="P72" s="79"/>
      <c r="Q72" s="79"/>
      <c r="R72" s="156"/>
      <c r="S72" s="96" t="s">
        <v>68</v>
      </c>
      <c r="T72" s="76" t="s">
        <v>13</v>
      </c>
    </row>
    <row r="73" spans="1:20" ht="9.75" customHeight="1" x14ac:dyDescent="0.2">
      <c r="C73" s="76"/>
      <c r="D73" s="75"/>
      <c r="E73" s="75"/>
      <c r="F73" s="76"/>
      <c r="G73" s="75"/>
      <c r="H73" s="75"/>
      <c r="I73" s="76"/>
      <c r="J73" s="75"/>
      <c r="K73" s="75"/>
      <c r="L73" s="76"/>
      <c r="M73" s="74"/>
      <c r="N73" s="74"/>
      <c r="O73" s="154" t="str">
        <f>IF(O62="","M27 Kaybeden",IF(O62=L59,L65,IF(O62=L65,L59,"M27 Kaybeden")))</f>
        <v>ÖZGE YÜKSEL-İZMİT</v>
      </c>
      <c r="P73" s="154">
        <f>IF(P35=M34,M36,IF(P35=M36,M34,"M20 Kaybeden"))</f>
        <v>0</v>
      </c>
      <c r="Q73" s="154">
        <f>IF(Q35=N34,N36,IF(Q35=N36,N34,"M20 Kaybeden"))</f>
        <v>0</v>
      </c>
      <c r="R73" s="157">
        <f>IF(R35=O34,O36,IF(R35=O36,O34,"M20 Kaybeden"))</f>
        <v>0</v>
      </c>
      <c r="S73" s="76"/>
      <c r="T73" s="76"/>
    </row>
    <row r="74" spans="1:20" ht="9.75" customHeight="1" x14ac:dyDescent="0.2">
      <c r="C74" s="76"/>
      <c r="D74" s="75"/>
      <c r="E74" s="75"/>
      <c r="F74" s="76"/>
      <c r="G74" s="75"/>
      <c r="H74" s="75"/>
      <c r="I74" s="76"/>
      <c r="J74" s="75"/>
      <c r="K74" s="75"/>
      <c r="L74" s="76"/>
      <c r="M74" s="74"/>
      <c r="N74" s="74"/>
      <c r="O74" s="76"/>
      <c r="P74" s="74"/>
      <c r="Q74" s="74"/>
      <c r="R74" s="76"/>
      <c r="S74" s="76"/>
      <c r="T74" s="76"/>
    </row>
    <row r="75" spans="1:20" ht="9.75" customHeight="1" x14ac:dyDescent="0.2">
      <c r="C75" s="76"/>
      <c r="D75" s="75"/>
      <c r="E75" s="75"/>
      <c r="F75" s="76"/>
      <c r="G75" s="75"/>
      <c r="H75" s="75"/>
      <c r="I75" s="76"/>
      <c r="J75" s="75"/>
      <c r="K75" s="75"/>
      <c r="L75" s="76"/>
      <c r="M75" s="74"/>
      <c r="N75" s="74"/>
      <c r="O75" s="154" t="str">
        <f>IF(L47="","M24 Kaybeden",IF(L47=I44,I50,IF(L47=I50,I44,"M24 Kaybeden")))</f>
        <v>DENİS DİLEK-TOPSPİN</v>
      </c>
      <c r="P75" s="154">
        <f>IF(P37=M36,M38,IF(P37=M38,M36,"M20 Kaybeden"))</f>
        <v>0</v>
      </c>
      <c r="Q75" s="154">
        <f>IF(Q37=N36,N38,IF(Q37=N38,N36,"M20 Kaybeden"))</f>
        <v>0</v>
      </c>
      <c r="R75" s="154">
        <f>IF(R37=O36,O38,IF(R37=O38,O36,"M20 Kaybeden"))</f>
        <v>0</v>
      </c>
      <c r="S75" s="76"/>
      <c r="T75" s="76"/>
    </row>
    <row r="76" spans="1:20" ht="9.75" customHeight="1" x14ac:dyDescent="0.2">
      <c r="C76" s="76"/>
      <c r="D76" s="75"/>
      <c r="E76" s="75"/>
      <c r="F76" s="76"/>
      <c r="G76" s="75"/>
      <c r="H76" s="75"/>
      <c r="I76" s="76"/>
      <c r="J76" s="75"/>
      <c r="K76" s="75"/>
      <c r="L76" s="76"/>
      <c r="M76" s="74"/>
      <c r="N76" s="74"/>
      <c r="O76" s="94"/>
      <c r="P76" s="77"/>
      <c r="Q76" s="77"/>
      <c r="R76" s="95"/>
      <c r="S76" s="96" t="s">
        <v>9</v>
      </c>
      <c r="T76" s="76" t="s">
        <v>14</v>
      </c>
    </row>
    <row r="77" spans="1:20" ht="9.75" customHeight="1" x14ac:dyDescent="0.2">
      <c r="C77" s="76"/>
      <c r="D77" s="75"/>
      <c r="E77" s="75"/>
      <c r="F77" s="76"/>
      <c r="G77" s="75"/>
      <c r="H77" s="75"/>
      <c r="I77" s="76"/>
      <c r="J77" s="75"/>
      <c r="K77" s="75"/>
      <c r="L77" s="76"/>
      <c r="M77" s="74"/>
      <c r="N77" s="74"/>
      <c r="O77" s="78"/>
      <c r="P77" s="79"/>
      <c r="Q77" s="79"/>
      <c r="R77" s="162" t="s">
        <v>15</v>
      </c>
      <c r="S77" s="76"/>
      <c r="T77" s="76"/>
    </row>
    <row r="78" spans="1:20" ht="9.75" customHeight="1" x14ac:dyDescent="0.2">
      <c r="C78" s="76"/>
      <c r="D78" s="75"/>
      <c r="E78" s="75"/>
      <c r="F78" s="76"/>
      <c r="G78" s="75"/>
      <c r="H78" s="75"/>
      <c r="I78" s="76"/>
      <c r="J78" s="75"/>
      <c r="K78" s="75"/>
      <c r="L78" s="76"/>
      <c r="M78" s="74"/>
      <c r="N78" s="74"/>
      <c r="O78" s="78"/>
      <c r="P78" s="79"/>
      <c r="Q78" s="79"/>
      <c r="R78" s="163"/>
      <c r="S78" s="96" t="s">
        <v>12</v>
      </c>
      <c r="T78" s="76" t="s">
        <v>16</v>
      </c>
    </row>
    <row r="79" spans="1:20" ht="9.75" customHeight="1" x14ac:dyDescent="0.2">
      <c r="C79" s="76"/>
      <c r="D79" s="75"/>
      <c r="E79" s="75"/>
      <c r="F79" s="76"/>
      <c r="G79" s="75"/>
      <c r="H79" s="75"/>
      <c r="I79" s="76"/>
      <c r="J79" s="75"/>
      <c r="K79" s="75"/>
      <c r="L79" s="76"/>
      <c r="M79" s="74"/>
      <c r="N79" s="74"/>
      <c r="O79" s="154" t="str">
        <f>IF(L59="","M25 Kaybeden",IF(L59=I56,I62,IF(L59=I62,I56,"M25 Kaybeden")))</f>
        <v>ELA YENER-TED</v>
      </c>
      <c r="P79" s="154">
        <f>IF(P41=M40,M42,IF(P41=M42,M40,"M20 Kaybeden"))</f>
        <v>0</v>
      </c>
      <c r="Q79" s="154">
        <f>IF(Q41=N40,N42,IF(Q41=N42,N40,"M20 Kaybeden"))</f>
        <v>0</v>
      </c>
      <c r="R79" s="157" t="str">
        <f>IF(R41=O40,O42,IF(R41=O42,O40,"M20 Kaybeden"))</f>
        <v>FİNAL</v>
      </c>
      <c r="S79" s="76"/>
      <c r="T79" s="76"/>
    </row>
    <row r="80" spans="1:20" ht="9.75" customHeight="1" x14ac:dyDescent="0.2"/>
    <row r="81" spans="9:20" ht="9.75" customHeight="1" x14ac:dyDescent="0.2">
      <c r="N81" s="38" t="str">
        <f>I82</f>
        <v>DURU KUŞÇU-İZMİT</v>
      </c>
      <c r="O81" s="154" t="s">
        <v>17</v>
      </c>
      <c r="P81" s="154"/>
      <c r="Q81" s="154"/>
      <c r="R81" s="154"/>
      <c r="S81" s="76"/>
      <c r="T81" s="76"/>
    </row>
    <row r="82" spans="9:20" ht="9.75" customHeight="1" x14ac:dyDescent="0.2">
      <c r="I82" s="97" t="str">
        <f>IF(I44=F43,F45,IF(I44=F45,F43,"M20 Kaybeden"))</f>
        <v>DURU KUŞÇU-İZMİT</v>
      </c>
      <c r="N82" s="38" t="str">
        <f>I84</f>
        <v>NİSAN CAN -FERDİ</v>
      </c>
      <c r="O82" s="94"/>
      <c r="P82" s="77"/>
      <c r="Q82" s="77"/>
      <c r="R82" s="95"/>
      <c r="S82" s="96" t="s">
        <v>9</v>
      </c>
      <c r="T82" s="76" t="s">
        <v>18</v>
      </c>
    </row>
    <row r="83" spans="9:20" ht="9.75" customHeight="1" x14ac:dyDescent="0.2">
      <c r="I83" s="94"/>
      <c r="J83" s="160" t="s">
        <v>19</v>
      </c>
      <c r="K83" s="40"/>
      <c r="O83" s="78"/>
      <c r="P83" s="79"/>
      <c r="Q83" s="79"/>
      <c r="R83" s="162" t="s">
        <v>20</v>
      </c>
      <c r="S83" s="76"/>
      <c r="T83" s="76"/>
    </row>
    <row r="84" spans="9:20" ht="9.75" customHeight="1" x14ac:dyDescent="0.2">
      <c r="I84" s="97" t="str">
        <f>IF(I50=F49,F51,IF(I50=F51,F49,"M21 Kaybeden"))</f>
        <v>NİSAN CAN -FERDİ</v>
      </c>
      <c r="J84" s="161"/>
      <c r="K84" s="40"/>
      <c r="O84" s="78"/>
      <c r="P84" s="79"/>
      <c r="Q84" s="79"/>
      <c r="R84" s="163"/>
      <c r="S84" s="96" t="s">
        <v>12</v>
      </c>
      <c r="T84" s="76" t="s">
        <v>21</v>
      </c>
    </row>
    <row r="85" spans="9:20" ht="9.75" customHeight="1" x14ac:dyDescent="0.2">
      <c r="I85" s="78"/>
      <c r="J85" s="73"/>
      <c r="K85" s="73"/>
      <c r="O85" s="154" t="s">
        <v>22</v>
      </c>
      <c r="P85" s="154"/>
      <c r="Q85" s="154"/>
      <c r="R85" s="157"/>
      <c r="S85" s="76"/>
      <c r="T85" s="76"/>
    </row>
    <row r="86" spans="9:20" ht="9.75" customHeight="1" x14ac:dyDescent="0.2">
      <c r="I86" s="78"/>
      <c r="J86" s="73"/>
      <c r="K86" s="73"/>
    </row>
    <row r="87" spans="9:20" ht="9.75" customHeight="1" x14ac:dyDescent="0.2">
      <c r="I87" s="97" t="str">
        <f>IF(I56=F55,F57,IF(I56=F57,F55,"M22 Kaybeden"))</f>
        <v>DENİZ TURAN-ENKA</v>
      </c>
      <c r="J87" s="75"/>
      <c r="K87" s="75"/>
      <c r="N87" s="38" t="str">
        <f>I87</f>
        <v>DENİZ TURAN-ENKA</v>
      </c>
      <c r="O87" s="154" t="s">
        <v>23</v>
      </c>
      <c r="P87" s="154"/>
      <c r="Q87" s="154"/>
      <c r="R87" s="154"/>
      <c r="S87" s="76"/>
      <c r="T87" s="76"/>
    </row>
    <row r="88" spans="9:20" ht="9.75" customHeight="1" x14ac:dyDescent="0.2">
      <c r="I88" s="94"/>
      <c r="J88" s="160" t="s">
        <v>24</v>
      </c>
      <c r="K88" s="40"/>
      <c r="N88" s="38" t="str">
        <f>I89</f>
        <v>BAHAR KÜLEKÇİ-FERDİ</v>
      </c>
      <c r="O88" s="94"/>
      <c r="P88" s="77"/>
      <c r="Q88" s="77"/>
      <c r="R88" s="95"/>
      <c r="S88" s="96" t="s">
        <v>9</v>
      </c>
      <c r="T88" s="76" t="s">
        <v>25</v>
      </c>
    </row>
    <row r="89" spans="9:20" ht="9.75" customHeight="1" x14ac:dyDescent="0.2">
      <c r="I89" s="97" t="str">
        <f>IF(I62=F61,F63,IF(I62=F63,F61,"M23 Kaybeden"))</f>
        <v>BAHAR KÜLEKÇİ-FERDİ</v>
      </c>
      <c r="J89" s="161"/>
      <c r="K89" s="40"/>
      <c r="O89" s="78"/>
      <c r="P89" s="79"/>
      <c r="Q89" s="79"/>
      <c r="R89" s="162" t="s">
        <v>26</v>
      </c>
      <c r="S89" s="76"/>
      <c r="T89" s="76"/>
    </row>
    <row r="90" spans="9:20" ht="9.75" customHeight="1" x14ac:dyDescent="0.2">
      <c r="O90" s="78"/>
      <c r="P90" s="79"/>
      <c r="Q90" s="79"/>
      <c r="R90" s="163"/>
      <c r="S90" s="96" t="s">
        <v>12</v>
      </c>
      <c r="T90" s="76" t="s">
        <v>27</v>
      </c>
    </row>
    <row r="91" spans="9:20" ht="9.75" customHeight="1" x14ac:dyDescent="0.2">
      <c r="O91" s="154" t="s">
        <v>28</v>
      </c>
      <c r="P91" s="154"/>
      <c r="Q91" s="154"/>
      <c r="R91" s="157"/>
      <c r="S91" s="76"/>
      <c r="T91" s="76"/>
    </row>
    <row r="92" spans="9:20" ht="9.75" customHeight="1" x14ac:dyDescent="0.2">
      <c r="I92" s="76"/>
      <c r="J92" s="73"/>
      <c r="K92" s="73"/>
    </row>
    <row r="93" spans="9:20" ht="9.75" customHeight="1" x14ac:dyDescent="0.2"/>
    <row r="94" spans="9:20" ht="9.75" customHeight="1" x14ac:dyDescent="0.2">
      <c r="N94" s="38" t="str">
        <f>I96</f>
        <v>M16 kaybedeni</v>
      </c>
      <c r="O94" s="154" t="s">
        <v>29</v>
      </c>
      <c r="P94" s="154"/>
      <c r="Q94" s="154"/>
      <c r="R94" s="154"/>
      <c r="S94" s="76"/>
      <c r="T94" s="76"/>
    </row>
    <row r="95" spans="9:20" ht="9.75" customHeight="1" x14ac:dyDescent="0.2">
      <c r="N95" s="38" t="str">
        <f>I98</f>
        <v>M17 kaybedeni</v>
      </c>
      <c r="O95" s="94"/>
      <c r="P95" s="77"/>
      <c r="Q95" s="77"/>
      <c r="R95" s="95"/>
      <c r="S95" s="96" t="s">
        <v>9</v>
      </c>
      <c r="T95" s="76" t="s">
        <v>30</v>
      </c>
    </row>
    <row r="96" spans="9:20" ht="9.75" customHeight="1" x14ac:dyDescent="0.2">
      <c r="I96" s="97" t="s">
        <v>31</v>
      </c>
      <c r="J96" s="75"/>
      <c r="K96" s="75"/>
      <c r="O96" s="78"/>
      <c r="P96" s="79"/>
      <c r="Q96" s="79"/>
      <c r="R96" s="165" t="s">
        <v>32</v>
      </c>
      <c r="S96" s="76"/>
      <c r="T96" s="76"/>
    </row>
    <row r="97" spans="9:20" ht="9.75" customHeight="1" x14ac:dyDescent="0.2">
      <c r="I97" s="94"/>
      <c r="J97" s="167" t="s">
        <v>33</v>
      </c>
      <c r="K97" s="40"/>
      <c r="O97" s="78"/>
      <c r="P97" s="79"/>
      <c r="Q97" s="79"/>
      <c r="R97" s="166"/>
      <c r="S97" s="96" t="s">
        <v>12</v>
      </c>
      <c r="T97" s="76" t="s">
        <v>34</v>
      </c>
    </row>
    <row r="98" spans="9:20" ht="9.75" customHeight="1" x14ac:dyDescent="0.2">
      <c r="I98" s="97" t="s">
        <v>35</v>
      </c>
      <c r="J98" s="168"/>
      <c r="K98" s="40"/>
      <c r="N98" s="38" t="str">
        <f>I101</f>
        <v>M18 kaybedeni</v>
      </c>
      <c r="O98" s="154" t="s">
        <v>36</v>
      </c>
      <c r="P98" s="154"/>
      <c r="Q98" s="154"/>
      <c r="R98" s="157"/>
      <c r="S98" s="76"/>
      <c r="T98" s="76"/>
    </row>
    <row r="99" spans="9:20" ht="9.75" customHeight="1" x14ac:dyDescent="0.2">
      <c r="I99" s="78"/>
      <c r="J99" s="73"/>
      <c r="K99" s="73"/>
      <c r="N99" s="38" t="str">
        <f>I103</f>
        <v>M19kaybedeni</v>
      </c>
    </row>
    <row r="100" spans="9:20" ht="9.75" customHeight="1" x14ac:dyDescent="0.2">
      <c r="I100" s="78"/>
      <c r="J100" s="73"/>
      <c r="K100" s="73"/>
      <c r="O100" s="154" t="s">
        <v>37</v>
      </c>
      <c r="P100" s="154"/>
      <c r="Q100" s="154"/>
      <c r="R100" s="154"/>
      <c r="S100" s="76"/>
      <c r="T100" s="76"/>
    </row>
    <row r="101" spans="9:20" ht="9.75" customHeight="1" x14ac:dyDescent="0.2">
      <c r="I101" s="97" t="s">
        <v>38</v>
      </c>
      <c r="J101" s="75"/>
      <c r="K101" s="75"/>
      <c r="O101" s="94"/>
      <c r="P101" s="77"/>
      <c r="Q101" s="77"/>
      <c r="R101" s="95"/>
      <c r="S101" s="96" t="s">
        <v>9</v>
      </c>
      <c r="T101" s="76" t="s">
        <v>39</v>
      </c>
    </row>
    <row r="102" spans="9:20" ht="9.75" customHeight="1" x14ac:dyDescent="0.2">
      <c r="I102" s="94"/>
      <c r="J102" s="167" t="s">
        <v>40</v>
      </c>
      <c r="K102" s="40"/>
      <c r="O102" s="78"/>
      <c r="P102" s="79"/>
      <c r="Q102" s="79"/>
      <c r="R102" s="165" t="s">
        <v>41</v>
      </c>
      <c r="S102" s="76"/>
      <c r="T102" s="76"/>
    </row>
    <row r="103" spans="9:20" ht="9.75" customHeight="1" x14ac:dyDescent="0.2">
      <c r="I103" s="97" t="s">
        <v>42</v>
      </c>
      <c r="J103" s="168"/>
      <c r="K103" s="40"/>
      <c r="O103" s="78"/>
      <c r="P103" s="79"/>
      <c r="Q103" s="79"/>
      <c r="R103" s="166"/>
      <c r="S103" s="96" t="s">
        <v>12</v>
      </c>
      <c r="T103" s="76" t="s">
        <v>43</v>
      </c>
    </row>
    <row r="104" spans="9:20" ht="9.75" customHeight="1" x14ac:dyDescent="0.2">
      <c r="O104" s="154" t="s">
        <v>44</v>
      </c>
      <c r="P104" s="154"/>
      <c r="Q104" s="154"/>
      <c r="R104" s="157"/>
      <c r="S104" s="76"/>
      <c r="T104" s="76"/>
    </row>
    <row r="107" spans="9:20" x14ac:dyDescent="0.2">
      <c r="O107" s="164" t="s">
        <v>45</v>
      </c>
      <c r="P107" s="164"/>
      <c r="Q107" s="164"/>
      <c r="R107" s="164"/>
      <c r="S107" s="164"/>
    </row>
    <row r="108" spans="9:20" x14ac:dyDescent="0.2">
      <c r="O108" s="164" t="s">
        <v>46</v>
      </c>
      <c r="P108" s="164"/>
      <c r="Q108" s="164"/>
      <c r="R108" s="164"/>
      <c r="S108" s="164"/>
    </row>
  </sheetData>
  <mergeCells count="199">
    <mergeCell ref="R56:S56"/>
    <mergeCell ref="C1:R1"/>
    <mergeCell ref="B3:B4"/>
    <mergeCell ref="C3:C4"/>
    <mergeCell ref="AA3:AF3"/>
    <mergeCell ref="A4:A5"/>
    <mergeCell ref="AA4:AB4"/>
    <mergeCell ref="AC4:AD4"/>
    <mergeCell ref="AE4:AF4"/>
    <mergeCell ref="AC5:AC6"/>
    <mergeCell ref="AD5:AD6"/>
    <mergeCell ref="AH4:AI4"/>
    <mergeCell ref="B5:B6"/>
    <mergeCell ref="C5:C6"/>
    <mergeCell ref="D5:D6"/>
    <mergeCell ref="F5:G5"/>
    <mergeCell ref="X5:X6"/>
    <mergeCell ref="Y5:Y6"/>
    <mergeCell ref="Z5:Z6"/>
    <mergeCell ref="AA5:AA6"/>
    <mergeCell ref="AB5:AB6"/>
    <mergeCell ref="AE5:AE6"/>
    <mergeCell ref="AF5:AF6"/>
    <mergeCell ref="AH5:AH6"/>
    <mergeCell ref="AI5:AI6"/>
    <mergeCell ref="AJ5:AJ6"/>
    <mergeCell ref="A6:A7"/>
    <mergeCell ref="B7:B8"/>
    <mergeCell ref="C7:C8"/>
    <mergeCell ref="G7:G8"/>
    <mergeCell ref="I7:J7"/>
    <mergeCell ref="AF7:AF8"/>
    <mergeCell ref="AH7:AH8"/>
    <mergeCell ref="AI7:AI8"/>
    <mergeCell ref="AJ7:AJ8"/>
    <mergeCell ref="X7:X8"/>
    <mergeCell ref="Y7:Y8"/>
    <mergeCell ref="Z7:Z8"/>
    <mergeCell ref="AA7:AA8"/>
    <mergeCell ref="AB7:AB8"/>
    <mergeCell ref="AC7:AC8"/>
    <mergeCell ref="AE9:AE10"/>
    <mergeCell ref="AF9:AF10"/>
    <mergeCell ref="AH9:AH10"/>
    <mergeCell ref="AI9:AI10"/>
    <mergeCell ref="AJ9:AJ10"/>
    <mergeCell ref="A10:A11"/>
    <mergeCell ref="B11:B12"/>
    <mergeCell ref="C11:C12"/>
    <mergeCell ref="J11:J12"/>
    <mergeCell ref="L11:M11"/>
    <mergeCell ref="Y9:Y10"/>
    <mergeCell ref="Z9:Z10"/>
    <mergeCell ref="AA9:AA10"/>
    <mergeCell ref="AB9:AB10"/>
    <mergeCell ref="AC9:AC10"/>
    <mergeCell ref="AD9:AD10"/>
    <mergeCell ref="A8:A9"/>
    <mergeCell ref="B9:B10"/>
    <mergeCell ref="C9:C10"/>
    <mergeCell ref="D9:D10"/>
    <mergeCell ref="F9:G9"/>
    <mergeCell ref="X9:X10"/>
    <mergeCell ref="AD7:AD8"/>
    <mergeCell ref="AE7:AE8"/>
    <mergeCell ref="AJ11:AJ12"/>
    <mergeCell ref="A12:A13"/>
    <mergeCell ref="B13:B14"/>
    <mergeCell ref="C13:C14"/>
    <mergeCell ref="D13:D14"/>
    <mergeCell ref="F13:G13"/>
    <mergeCell ref="X13:X14"/>
    <mergeCell ref="Y13:Y14"/>
    <mergeCell ref="Z13:Z14"/>
    <mergeCell ref="AA13:AA14"/>
    <mergeCell ref="X11:Y12"/>
    <mergeCell ref="Z11:Z12"/>
    <mergeCell ref="AA11:AB12"/>
    <mergeCell ref="AC11:AD12"/>
    <mergeCell ref="AE11:AF12"/>
    <mergeCell ref="AH11:AI12"/>
    <mergeCell ref="AB13:AB14"/>
    <mergeCell ref="AH13:AH14"/>
    <mergeCell ref="AI13:AI14"/>
    <mergeCell ref="A14:A15"/>
    <mergeCell ref="B15:B16"/>
    <mergeCell ref="C15:C16"/>
    <mergeCell ref="G15:G16"/>
    <mergeCell ref="I15:J15"/>
    <mergeCell ref="X15:X16"/>
    <mergeCell ref="Y15:Y16"/>
    <mergeCell ref="Z15:Z16"/>
    <mergeCell ref="AA15:AA16"/>
    <mergeCell ref="AB15:AB16"/>
    <mergeCell ref="AH15:AH16"/>
    <mergeCell ref="AI15:AI16"/>
    <mergeCell ref="A16:A17"/>
    <mergeCell ref="O16:O17"/>
    <mergeCell ref="R16:R17"/>
    <mergeCell ref="B17:B18"/>
    <mergeCell ref="C17:C18"/>
    <mergeCell ref="D17:D18"/>
    <mergeCell ref="F17:G17"/>
    <mergeCell ref="A18:A19"/>
    <mergeCell ref="M18:M21"/>
    <mergeCell ref="B19:B20"/>
    <mergeCell ref="C19:C20"/>
    <mergeCell ref="A20:A21"/>
    <mergeCell ref="B21:B22"/>
    <mergeCell ref="C21:C22"/>
    <mergeCell ref="D21:D22"/>
    <mergeCell ref="F21:G21"/>
    <mergeCell ref="A22:A23"/>
    <mergeCell ref="B23:B24"/>
    <mergeCell ref="C23:C24"/>
    <mergeCell ref="G23:G24"/>
    <mergeCell ref="I23:J23"/>
    <mergeCell ref="A24:A25"/>
    <mergeCell ref="B25:B26"/>
    <mergeCell ref="C25:C26"/>
    <mergeCell ref="D25:D26"/>
    <mergeCell ref="F25:G25"/>
    <mergeCell ref="A26:A27"/>
    <mergeCell ref="B27:B28"/>
    <mergeCell ref="C27:C28"/>
    <mergeCell ref="J27:J28"/>
    <mergeCell ref="L27:M27"/>
    <mergeCell ref="A28:A29"/>
    <mergeCell ref="B29:B30"/>
    <mergeCell ref="C29:C30"/>
    <mergeCell ref="D29:D30"/>
    <mergeCell ref="R34:R35"/>
    <mergeCell ref="S34:S35"/>
    <mergeCell ref="C38:R39"/>
    <mergeCell ref="F29:G29"/>
    <mergeCell ref="A30:A31"/>
    <mergeCell ref="B31:B32"/>
    <mergeCell ref="C31:C32"/>
    <mergeCell ref="G31:G32"/>
    <mergeCell ref="I31:J31"/>
    <mergeCell ref="A32:A33"/>
    <mergeCell ref="B33:B34"/>
    <mergeCell ref="C33:C34"/>
    <mergeCell ref="D33:D34"/>
    <mergeCell ref="D43:D44"/>
    <mergeCell ref="F43:G43"/>
    <mergeCell ref="G44:G45"/>
    <mergeCell ref="I44:J44"/>
    <mergeCell ref="J47:J48"/>
    <mergeCell ref="L47:M47"/>
    <mergeCell ref="F33:G33"/>
    <mergeCell ref="A34:A35"/>
    <mergeCell ref="P34:P35"/>
    <mergeCell ref="L53:M53"/>
    <mergeCell ref="D55:D56"/>
    <mergeCell ref="F55:G55"/>
    <mergeCell ref="P55:P56"/>
    <mergeCell ref="G56:G57"/>
    <mergeCell ref="I56:J56"/>
    <mergeCell ref="D49:D50"/>
    <mergeCell ref="F49:G49"/>
    <mergeCell ref="G50:G51"/>
    <mergeCell ref="I50:J50"/>
    <mergeCell ref="M50:M51"/>
    <mergeCell ref="O50:P50"/>
    <mergeCell ref="O62:P62"/>
    <mergeCell ref="L65:M65"/>
    <mergeCell ref="A67:R67"/>
    <mergeCell ref="O69:R69"/>
    <mergeCell ref="R71:R72"/>
    <mergeCell ref="O73:R73"/>
    <mergeCell ref="J59:J60"/>
    <mergeCell ref="L59:M59"/>
    <mergeCell ref="D61:D62"/>
    <mergeCell ref="F61:G61"/>
    <mergeCell ref="G62:G63"/>
    <mergeCell ref="I62:J62"/>
    <mergeCell ref="M62:M63"/>
    <mergeCell ref="O85:R85"/>
    <mergeCell ref="O87:R87"/>
    <mergeCell ref="J88:J89"/>
    <mergeCell ref="R89:R90"/>
    <mergeCell ref="O91:R91"/>
    <mergeCell ref="O94:R94"/>
    <mergeCell ref="O75:R75"/>
    <mergeCell ref="R77:R78"/>
    <mergeCell ref="O79:R79"/>
    <mergeCell ref="O81:R81"/>
    <mergeCell ref="J83:J84"/>
    <mergeCell ref="R83:R84"/>
    <mergeCell ref="O104:R104"/>
    <mergeCell ref="O107:S107"/>
    <mergeCell ref="O108:S108"/>
    <mergeCell ref="R96:R97"/>
    <mergeCell ref="J97:J98"/>
    <mergeCell ref="O98:R98"/>
    <mergeCell ref="O100:R100"/>
    <mergeCell ref="J102:J103"/>
    <mergeCell ref="R102:R103"/>
  </mergeCells>
  <dataValidations count="13">
    <dataValidation type="list" allowBlank="1" showInputMessage="1" showErrorMessage="1" sqref="O81:R81 O87:R87">
      <formula1>$N$81:$N$82</formula1>
    </dataValidation>
    <dataValidation type="list" allowBlank="1" showInputMessage="1" showErrorMessage="1" sqref="O85:R85 O91:R91">
      <formula1>$N$87:$N$88</formula1>
    </dataValidation>
    <dataValidation type="list" allowBlank="1" showInputMessage="1" showErrorMessage="1" sqref="O94:R94 O100:R100">
      <formula1>$N$94:$N$95</formula1>
    </dataValidation>
    <dataValidation type="list" allowBlank="1" showInputMessage="1" showErrorMessage="1" sqref="O98:R98 O104:R104">
      <formula1>$N$98:$N$99</formula1>
    </dataValidation>
    <dataValidation type="list" allowBlank="1" showInputMessage="1" showErrorMessage="1" sqref="L46:L47">
      <formula1>$K$47:$K$48</formula1>
    </dataValidation>
    <dataValidation type="list" allowBlank="1" showInputMessage="1" showErrorMessage="1" sqref="R55:S55">
      <formula1>$Q$55:$Q$56</formula1>
    </dataValidation>
    <dataValidation type="list" allowBlank="1" showInputMessage="1" showErrorMessage="1" sqref="O62">
      <formula1>$N$62:$N$63</formula1>
    </dataValidation>
    <dataValidation type="list" allowBlank="1" showInputMessage="1" showErrorMessage="1" sqref="O50">
      <formula1>$N$50:$N$51</formula1>
    </dataValidation>
    <dataValidation type="list" allowBlank="1" showInputMessage="1" showErrorMessage="1" sqref="O19">
      <formula1>$N$19:$N$20</formula1>
    </dataValidation>
    <dataValidation type="list" allowBlank="1" showInputMessage="1" showErrorMessage="1" sqref="L59">
      <formula1>$K$59:$K$60</formula1>
    </dataValidation>
    <dataValidation type="list" allowBlank="1" showInputMessage="1" showErrorMessage="1" sqref="L27">
      <formula1>$K$27:$K$28</formula1>
    </dataValidation>
    <dataValidation type="list" allowBlank="1" showInputMessage="1" showErrorMessage="1" sqref="L11">
      <formula1>$K$11:$K$12</formula1>
    </dataValidation>
    <dataValidation type="list" allowBlank="1" showInputMessage="1" showErrorMessage="1" sqref="F49:G49 I23 I44 I56 I50 F55:G55 F61:G61 I62 I15 F17:G17 I31 I7 F21:G21 F5:G5 F25:G25 F29:G29 F13:G13 F9:G9 F33:G33 F43:G43">
      <formula1>E5:E6</formula1>
    </dataValidation>
  </dataValidations>
  <pageMargins left="0.74803149606299213" right="0.74803149606299213" top="0.98425196850393704" bottom="0.98425196850393704" header="0.51181102362204722" footer="0.51181102362204722"/>
  <pageSetup paperSize="9" scale="6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55" zoomScaleNormal="55" workbookViewId="0">
      <selection activeCell="N13" sqref="N13"/>
    </sheetView>
  </sheetViews>
  <sheetFormatPr defaultRowHeight="12.75" x14ac:dyDescent="0.2"/>
  <cols>
    <col min="1" max="1" width="5.28515625" bestFit="1" customWidth="1"/>
    <col min="2" max="2" width="10.7109375" customWidth="1"/>
    <col min="3" max="3" width="29.5703125" customWidth="1"/>
    <col min="4" max="4" width="36.140625" customWidth="1"/>
    <col min="5" max="5" width="32.140625" customWidth="1"/>
    <col min="6" max="6" width="31" customWidth="1"/>
    <col min="7" max="7" width="31.7109375" customWidth="1"/>
    <col min="8" max="8" width="30.85546875" customWidth="1"/>
    <col min="9" max="9" width="30.7109375" customWidth="1"/>
    <col min="10" max="10" width="32.85546875" customWidth="1"/>
  </cols>
  <sheetData>
    <row r="1" spans="1:10" ht="23.25" x14ac:dyDescent="0.35">
      <c r="A1" s="1"/>
      <c r="B1" s="1"/>
      <c r="C1" s="1"/>
      <c r="D1" s="1"/>
      <c r="E1" s="170"/>
      <c r="F1" s="170"/>
      <c r="G1" s="170"/>
      <c r="H1" s="170"/>
      <c r="I1" s="170"/>
      <c r="J1" s="170"/>
    </row>
    <row r="2" spans="1:10" ht="27" customHeight="1" x14ac:dyDescent="0.2">
      <c r="A2" s="171" t="s">
        <v>100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0" ht="27" customHeight="1" x14ac:dyDescent="0.2">
      <c r="A3" s="172" t="s">
        <v>101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ht="13.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ht="18.75" thickBot="1" x14ac:dyDescent="0.25">
      <c r="A5" s="14" t="s">
        <v>102</v>
      </c>
      <c r="B5" s="15" t="s">
        <v>103</v>
      </c>
      <c r="C5" s="16" t="s">
        <v>104</v>
      </c>
      <c r="D5" s="16" t="s">
        <v>105</v>
      </c>
      <c r="E5" s="16" t="s">
        <v>106</v>
      </c>
      <c r="F5" s="16" t="s">
        <v>107</v>
      </c>
      <c r="G5" s="16" t="s">
        <v>108</v>
      </c>
      <c r="H5" s="16" t="s">
        <v>109</v>
      </c>
      <c r="I5" s="16" t="s">
        <v>110</v>
      </c>
      <c r="J5" s="16" t="s">
        <v>111</v>
      </c>
    </row>
    <row r="6" spans="1:10" s="19" customFormat="1" ht="40.5" customHeight="1" x14ac:dyDescent="0.2">
      <c r="A6" s="173" t="s">
        <v>112</v>
      </c>
      <c r="B6" s="176" t="s">
        <v>113</v>
      </c>
      <c r="C6" s="17" t="s">
        <v>48</v>
      </c>
      <c r="D6" s="17" t="s">
        <v>52</v>
      </c>
      <c r="E6" s="17" t="s">
        <v>56</v>
      </c>
      <c r="F6" s="17" t="s">
        <v>114</v>
      </c>
      <c r="G6" s="17" t="s">
        <v>60</v>
      </c>
      <c r="H6" s="18" t="s">
        <v>53</v>
      </c>
      <c r="I6" s="17" t="s">
        <v>57</v>
      </c>
      <c r="J6" s="18" t="s">
        <v>49</v>
      </c>
    </row>
    <row r="7" spans="1:10" s="19" customFormat="1" ht="27" customHeight="1" x14ac:dyDescent="0.2">
      <c r="A7" s="174"/>
      <c r="B7" s="177"/>
      <c r="C7" s="20" t="s">
        <v>115</v>
      </c>
      <c r="D7" s="20" t="s">
        <v>115</v>
      </c>
      <c r="E7" s="20" t="s">
        <v>115</v>
      </c>
      <c r="F7" s="20" t="s">
        <v>115</v>
      </c>
      <c r="G7" s="20" t="s">
        <v>147</v>
      </c>
      <c r="H7" s="20" t="s">
        <v>147</v>
      </c>
      <c r="I7" s="20" t="s">
        <v>147</v>
      </c>
      <c r="J7" s="20" t="s">
        <v>147</v>
      </c>
    </row>
    <row r="8" spans="1:10" s="19" customFormat="1" ht="40.5" customHeight="1" thickBot="1" x14ac:dyDescent="0.25">
      <c r="A8" s="175"/>
      <c r="B8" s="178"/>
      <c r="C8" s="21" t="s">
        <v>116</v>
      </c>
      <c r="D8" s="21" t="s">
        <v>117</v>
      </c>
      <c r="E8" s="21" t="s">
        <v>118</v>
      </c>
      <c r="F8" s="21" t="s">
        <v>119</v>
      </c>
      <c r="G8" s="21" t="s">
        <v>98</v>
      </c>
      <c r="H8" s="22" t="s">
        <v>120</v>
      </c>
      <c r="I8" s="21" t="s">
        <v>58</v>
      </c>
      <c r="J8" s="21" t="s">
        <v>95</v>
      </c>
    </row>
    <row r="9" spans="1:10" s="19" customFormat="1" ht="40.5" customHeight="1" x14ac:dyDescent="0.2">
      <c r="A9" s="173" t="s">
        <v>121</v>
      </c>
      <c r="B9" s="176" t="s">
        <v>122</v>
      </c>
      <c r="C9" s="17" t="s">
        <v>66</v>
      </c>
      <c r="D9" s="20" t="s">
        <v>69</v>
      </c>
      <c r="E9" s="17" t="s">
        <v>78</v>
      </c>
      <c r="F9" s="17" t="s">
        <v>74</v>
      </c>
      <c r="G9" s="17" t="s">
        <v>79</v>
      </c>
      <c r="H9" s="17" t="s">
        <v>123</v>
      </c>
      <c r="I9" s="17" t="s">
        <v>124</v>
      </c>
      <c r="J9" s="17" t="s">
        <v>125</v>
      </c>
    </row>
    <row r="10" spans="1:10" s="19" customFormat="1" ht="27" customHeight="1" x14ac:dyDescent="0.2">
      <c r="A10" s="174"/>
      <c r="B10" s="179"/>
      <c r="C10" s="20" t="s">
        <v>126</v>
      </c>
      <c r="D10" s="20" t="s">
        <v>126</v>
      </c>
      <c r="E10" s="20" t="s">
        <v>126</v>
      </c>
      <c r="F10" s="20" t="s">
        <v>126</v>
      </c>
      <c r="G10" s="20" t="s">
        <v>148</v>
      </c>
      <c r="H10" s="20" t="s">
        <v>148</v>
      </c>
      <c r="I10" s="20" t="s">
        <v>148</v>
      </c>
      <c r="J10" s="20" t="s">
        <v>148</v>
      </c>
    </row>
    <row r="11" spans="1:10" s="19" customFormat="1" ht="40.5" customHeight="1" thickBot="1" x14ac:dyDescent="0.25">
      <c r="A11" s="175"/>
      <c r="B11" s="180"/>
      <c r="C11" s="21" t="s">
        <v>68</v>
      </c>
      <c r="D11" s="20" t="s">
        <v>72</v>
      </c>
      <c r="E11" s="21" t="s">
        <v>127</v>
      </c>
      <c r="F11" s="21" t="s">
        <v>76</v>
      </c>
      <c r="G11" s="21" t="s">
        <v>77</v>
      </c>
      <c r="H11" s="21" t="s">
        <v>89</v>
      </c>
      <c r="I11" s="21" t="s">
        <v>70</v>
      </c>
      <c r="J11" s="21" t="s">
        <v>65</v>
      </c>
    </row>
    <row r="12" spans="1:10" s="19" customFormat="1" ht="40.5" customHeight="1" x14ac:dyDescent="0.2">
      <c r="A12" s="173" t="s">
        <v>128</v>
      </c>
      <c r="B12" s="176" t="s">
        <v>129</v>
      </c>
      <c r="C12" s="17" t="s">
        <v>130</v>
      </c>
      <c r="D12" s="17" t="s">
        <v>131</v>
      </c>
      <c r="E12" s="17" t="s">
        <v>132</v>
      </c>
      <c r="F12" s="17" t="s">
        <v>133</v>
      </c>
      <c r="G12" s="17"/>
      <c r="H12" s="17"/>
      <c r="I12" s="17"/>
      <c r="J12" s="17"/>
    </row>
    <row r="13" spans="1:10" s="19" customFormat="1" ht="27" customHeight="1" x14ac:dyDescent="0.25">
      <c r="A13" s="174"/>
      <c r="B13" s="179"/>
      <c r="C13" s="23" t="s">
        <v>134</v>
      </c>
      <c r="D13" s="23" t="s">
        <v>134</v>
      </c>
      <c r="E13" s="23" t="s">
        <v>134</v>
      </c>
      <c r="F13" s="23" t="s">
        <v>134</v>
      </c>
      <c r="G13" s="20"/>
      <c r="H13" s="20"/>
      <c r="I13" s="20"/>
      <c r="J13" s="24"/>
    </row>
    <row r="14" spans="1:10" s="19" customFormat="1" ht="40.5" customHeight="1" thickBot="1" x14ac:dyDescent="0.25">
      <c r="A14" s="175"/>
      <c r="B14" s="180"/>
      <c r="C14" s="21" t="s">
        <v>135</v>
      </c>
      <c r="D14" s="21" t="s">
        <v>136</v>
      </c>
      <c r="E14" s="21" t="s">
        <v>137</v>
      </c>
      <c r="F14" s="21" t="s">
        <v>138</v>
      </c>
      <c r="G14" s="21"/>
      <c r="H14" s="21"/>
      <c r="I14" s="21"/>
      <c r="J14" s="21"/>
    </row>
    <row r="15" spans="1:10" s="19" customFormat="1" ht="40.5" customHeight="1" x14ac:dyDescent="0.2">
      <c r="A15" s="173" t="s">
        <v>139</v>
      </c>
      <c r="B15" s="176" t="s">
        <v>129</v>
      </c>
      <c r="C15" s="17" t="s">
        <v>130</v>
      </c>
      <c r="D15" s="17" t="s">
        <v>131</v>
      </c>
      <c r="E15" s="17" t="s">
        <v>132</v>
      </c>
      <c r="F15" s="17" t="s">
        <v>133</v>
      </c>
      <c r="G15" s="17"/>
      <c r="H15" s="17"/>
      <c r="I15" s="17"/>
      <c r="J15" s="25"/>
    </row>
    <row r="16" spans="1:10" s="19" customFormat="1" ht="27" customHeight="1" x14ac:dyDescent="0.25">
      <c r="A16" s="174"/>
      <c r="B16" s="179"/>
      <c r="C16" s="23" t="s">
        <v>140</v>
      </c>
      <c r="D16" s="23" t="s">
        <v>134</v>
      </c>
      <c r="E16" s="23" t="s">
        <v>134</v>
      </c>
      <c r="F16" s="23" t="s">
        <v>134</v>
      </c>
      <c r="G16" s="24"/>
      <c r="H16" s="24"/>
      <c r="I16" s="26"/>
      <c r="J16" s="27"/>
    </row>
    <row r="17" spans="1:10" s="19" customFormat="1" ht="40.5" customHeight="1" thickBot="1" x14ac:dyDescent="0.25">
      <c r="A17" s="175"/>
      <c r="B17" s="180"/>
      <c r="C17" s="21" t="s">
        <v>135</v>
      </c>
      <c r="D17" s="21" t="s">
        <v>136</v>
      </c>
      <c r="E17" s="21" t="s">
        <v>137</v>
      </c>
      <c r="F17" s="21" t="s">
        <v>138</v>
      </c>
      <c r="G17" s="21"/>
      <c r="H17" s="21"/>
      <c r="I17" s="21"/>
      <c r="J17" s="28"/>
    </row>
    <row r="19" spans="1:10" ht="15.75" x14ac:dyDescent="0.2">
      <c r="B19" s="29" t="s">
        <v>141</v>
      </c>
      <c r="C19" s="30" t="s">
        <v>142</v>
      </c>
    </row>
    <row r="20" spans="1:10" ht="15.75" x14ac:dyDescent="0.2">
      <c r="B20" s="29" t="s">
        <v>141</v>
      </c>
      <c r="C20" s="30" t="s">
        <v>143</v>
      </c>
    </row>
    <row r="21" spans="1:10" ht="15.75" x14ac:dyDescent="0.25">
      <c r="B21" s="31" t="s">
        <v>141</v>
      </c>
      <c r="C21" s="32" t="s">
        <v>144</v>
      </c>
    </row>
    <row r="22" spans="1:10" x14ac:dyDescent="0.2">
      <c r="I22" s="169" t="s">
        <v>145</v>
      </c>
      <c r="J22" s="169"/>
    </row>
    <row r="23" spans="1:10" x14ac:dyDescent="0.2">
      <c r="I23" s="169" t="s">
        <v>146</v>
      </c>
      <c r="J23" s="169"/>
    </row>
  </sheetData>
  <mergeCells count="13">
    <mergeCell ref="I23:J23"/>
    <mergeCell ref="E1:J1"/>
    <mergeCell ref="A2:J2"/>
    <mergeCell ref="A3:J3"/>
    <mergeCell ref="A6:A8"/>
    <mergeCell ref="B6:B8"/>
    <mergeCell ref="A9:A11"/>
    <mergeCell ref="B9:B11"/>
    <mergeCell ref="A12:A14"/>
    <mergeCell ref="B12:B14"/>
    <mergeCell ref="A15:A17"/>
    <mergeCell ref="B15:B17"/>
    <mergeCell ref="I22:J22"/>
  </mergeCells>
  <pageMargins left="1.1023622047244095" right="0.70866141732283472" top="0.74803149606299213" bottom="0.74803149606299213" header="0.31496062992125984" footer="0.31496062992125984"/>
  <pageSetup paperSize="9" scale="4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="55" zoomScaleNormal="55" workbookViewId="0">
      <selection activeCell="K7" sqref="K7"/>
    </sheetView>
  </sheetViews>
  <sheetFormatPr defaultRowHeight="12.75" x14ac:dyDescent="0.2"/>
  <cols>
    <col min="1" max="1" width="8.7109375" customWidth="1"/>
    <col min="2" max="2" width="10.7109375" customWidth="1"/>
    <col min="3" max="6" width="36.140625" customWidth="1"/>
    <col min="7" max="7" width="31.7109375" customWidth="1"/>
    <col min="8" max="8" width="30.85546875" customWidth="1"/>
  </cols>
  <sheetData>
    <row r="1" spans="1:8" ht="23.25" x14ac:dyDescent="0.35">
      <c r="A1" s="1"/>
      <c r="B1" s="1"/>
      <c r="C1" s="1"/>
      <c r="D1" s="1"/>
      <c r="E1" s="170"/>
      <c r="F1" s="170"/>
      <c r="G1" s="170"/>
      <c r="H1" s="170"/>
    </row>
    <row r="2" spans="1:8" ht="35.25" customHeight="1" x14ac:dyDescent="0.2">
      <c r="A2" s="185" t="s">
        <v>100</v>
      </c>
      <c r="B2" s="185"/>
      <c r="C2" s="185"/>
      <c r="D2" s="185"/>
      <c r="E2" s="185"/>
      <c r="F2" s="185"/>
      <c r="G2" s="185"/>
      <c r="H2" s="185"/>
    </row>
    <row r="3" spans="1:8" ht="42" customHeight="1" x14ac:dyDescent="0.2">
      <c r="A3" s="186" t="s">
        <v>167</v>
      </c>
      <c r="B3" s="186"/>
      <c r="C3" s="186"/>
      <c r="D3" s="186"/>
      <c r="E3" s="186"/>
      <c r="F3" s="186"/>
      <c r="G3" s="186"/>
      <c r="H3" s="186"/>
    </row>
    <row r="4" spans="1:8" ht="24.75" customHeight="1" thickBot="1" x14ac:dyDescent="0.25">
      <c r="A4" s="13"/>
      <c r="B4" s="13"/>
      <c r="C4" s="13"/>
      <c r="D4" s="13"/>
      <c r="E4" s="13"/>
      <c r="F4" s="13"/>
      <c r="G4" s="13"/>
      <c r="H4" s="13"/>
    </row>
    <row r="5" spans="1:8" ht="45" customHeight="1" thickBot="1" x14ac:dyDescent="0.25">
      <c r="A5" s="103" t="s">
        <v>102</v>
      </c>
      <c r="B5" s="104" t="s">
        <v>103</v>
      </c>
      <c r="C5" s="104" t="s">
        <v>104</v>
      </c>
      <c r="D5" s="104" t="s">
        <v>105</v>
      </c>
      <c r="E5" s="104" t="s">
        <v>106</v>
      </c>
      <c r="F5" s="104" t="s">
        <v>107</v>
      </c>
      <c r="G5" s="104" t="s">
        <v>108</v>
      </c>
      <c r="H5" s="104" t="s">
        <v>109</v>
      </c>
    </row>
    <row r="6" spans="1:8" s="19" customFormat="1" ht="40.5" customHeight="1" x14ac:dyDescent="0.2">
      <c r="A6" s="182" t="s">
        <v>112</v>
      </c>
      <c r="B6" s="176" t="s">
        <v>113</v>
      </c>
      <c r="C6" s="99" t="s">
        <v>78</v>
      </c>
      <c r="D6" s="99" t="s">
        <v>76</v>
      </c>
      <c r="E6" s="99" t="s">
        <v>66</v>
      </c>
      <c r="F6" s="99" t="s">
        <v>68</v>
      </c>
      <c r="G6" s="17"/>
      <c r="H6" s="18"/>
    </row>
    <row r="7" spans="1:8" s="19" customFormat="1" ht="27" customHeight="1" x14ac:dyDescent="0.2">
      <c r="A7" s="183"/>
      <c r="B7" s="177"/>
      <c r="C7" s="100" t="s">
        <v>172</v>
      </c>
      <c r="D7" s="100" t="s">
        <v>126</v>
      </c>
      <c r="E7" s="100" t="s">
        <v>126</v>
      </c>
      <c r="F7" s="100" t="s">
        <v>172</v>
      </c>
      <c r="G7" s="20"/>
      <c r="H7" s="20"/>
    </row>
    <row r="8" spans="1:8" s="19" customFormat="1" ht="40.5" customHeight="1" thickBot="1" x14ac:dyDescent="0.25">
      <c r="A8" s="184"/>
      <c r="B8" s="178"/>
      <c r="C8" s="101" t="s">
        <v>70</v>
      </c>
      <c r="D8" s="101" t="s">
        <v>80</v>
      </c>
      <c r="E8" s="101" t="s">
        <v>72</v>
      </c>
      <c r="F8" s="101" t="s">
        <v>75</v>
      </c>
      <c r="G8" s="21"/>
      <c r="H8" s="22"/>
    </row>
    <row r="9" spans="1:8" s="19" customFormat="1" ht="40.5" customHeight="1" x14ac:dyDescent="0.2">
      <c r="A9" s="182" t="s">
        <v>121</v>
      </c>
      <c r="B9" s="176" t="s">
        <v>122</v>
      </c>
      <c r="C9" s="99" t="s">
        <v>177</v>
      </c>
      <c r="D9" s="102" t="s">
        <v>51</v>
      </c>
      <c r="E9" s="99" t="s">
        <v>170</v>
      </c>
      <c r="F9" s="99" t="s">
        <v>95</v>
      </c>
      <c r="G9" s="17"/>
      <c r="H9" s="18"/>
    </row>
    <row r="10" spans="1:8" s="19" customFormat="1" ht="27" customHeight="1" x14ac:dyDescent="0.2">
      <c r="A10" s="183"/>
      <c r="B10" s="179"/>
      <c r="C10" s="100" t="s">
        <v>173</v>
      </c>
      <c r="D10" s="100" t="s">
        <v>115</v>
      </c>
      <c r="E10" s="100" t="s">
        <v>115</v>
      </c>
      <c r="F10" s="100" t="s">
        <v>173</v>
      </c>
      <c r="G10" s="20"/>
      <c r="H10" s="20"/>
    </row>
    <row r="11" spans="1:8" s="19" customFormat="1" ht="40.5" customHeight="1" thickBot="1" x14ac:dyDescent="0.25">
      <c r="A11" s="184"/>
      <c r="B11" s="180"/>
      <c r="C11" s="101" t="s">
        <v>48</v>
      </c>
      <c r="D11" s="102" t="s">
        <v>52</v>
      </c>
      <c r="E11" s="101" t="s">
        <v>114</v>
      </c>
      <c r="F11" s="101" t="s">
        <v>176</v>
      </c>
      <c r="G11" s="21"/>
      <c r="H11" s="22"/>
    </row>
    <row r="12" spans="1:8" s="19" customFormat="1" ht="40.5" customHeight="1" x14ac:dyDescent="0.2">
      <c r="A12" s="182" t="s">
        <v>128</v>
      </c>
      <c r="B12" s="176" t="s">
        <v>129</v>
      </c>
      <c r="C12" s="99"/>
      <c r="D12" s="99"/>
      <c r="E12" s="99"/>
      <c r="F12" s="99"/>
      <c r="G12" s="17"/>
      <c r="H12" s="17"/>
    </row>
    <row r="13" spans="1:8" s="19" customFormat="1" ht="27" customHeight="1" x14ac:dyDescent="0.2">
      <c r="A13" s="183"/>
      <c r="B13" s="179"/>
      <c r="C13" s="102"/>
      <c r="D13" s="100" t="s">
        <v>174</v>
      </c>
      <c r="E13" s="100" t="s">
        <v>174</v>
      </c>
      <c r="F13" s="102"/>
      <c r="G13" s="20"/>
      <c r="H13" s="20"/>
    </row>
    <row r="14" spans="1:8" s="19" customFormat="1" ht="40.5" customHeight="1" thickBot="1" x14ac:dyDescent="0.25">
      <c r="A14" s="184"/>
      <c r="B14" s="180"/>
      <c r="C14" s="101"/>
      <c r="D14" s="101"/>
      <c r="E14" s="101"/>
      <c r="F14" s="101"/>
      <c r="G14" s="21"/>
      <c r="H14" s="21"/>
    </row>
    <row r="15" spans="1:8" s="19" customFormat="1" ht="40.5" customHeight="1" x14ac:dyDescent="0.2">
      <c r="A15" s="182" t="s">
        <v>139</v>
      </c>
      <c r="B15" s="176" t="s">
        <v>129</v>
      </c>
      <c r="C15" s="99"/>
      <c r="D15" s="99"/>
      <c r="E15" s="99"/>
      <c r="F15" s="99"/>
      <c r="G15" s="17"/>
      <c r="H15" s="17"/>
    </row>
    <row r="16" spans="1:8" s="19" customFormat="1" ht="27" customHeight="1" x14ac:dyDescent="0.25">
      <c r="A16" s="183"/>
      <c r="B16" s="179"/>
      <c r="C16" s="102"/>
      <c r="D16" s="100" t="s">
        <v>175</v>
      </c>
      <c r="E16" s="100" t="s">
        <v>175</v>
      </c>
      <c r="F16" s="102"/>
      <c r="G16" s="24"/>
      <c r="H16" s="24"/>
    </row>
    <row r="17" spans="1:8" s="19" customFormat="1" ht="40.5" customHeight="1" thickBot="1" x14ac:dyDescent="0.25">
      <c r="A17" s="184"/>
      <c r="B17" s="180"/>
      <c r="C17" s="101"/>
      <c r="D17" s="101"/>
      <c r="E17" s="101"/>
      <c r="F17" s="101"/>
      <c r="G17" s="21"/>
      <c r="H17" s="21"/>
    </row>
    <row r="19" spans="1:8" ht="15.75" x14ac:dyDescent="0.2">
      <c r="B19" s="29" t="s">
        <v>141</v>
      </c>
      <c r="C19" s="30" t="s">
        <v>142</v>
      </c>
    </row>
    <row r="20" spans="1:8" ht="15.75" x14ac:dyDescent="0.2">
      <c r="B20" s="29" t="s">
        <v>141</v>
      </c>
      <c r="C20" s="30" t="s">
        <v>143</v>
      </c>
    </row>
    <row r="21" spans="1:8" ht="18" x14ac:dyDescent="0.25">
      <c r="B21" s="31" t="s">
        <v>141</v>
      </c>
      <c r="C21" s="32" t="s">
        <v>144</v>
      </c>
      <c r="G21" s="181" t="s">
        <v>168</v>
      </c>
      <c r="H21" s="181"/>
    </row>
    <row r="22" spans="1:8" ht="18" x14ac:dyDescent="0.25">
      <c r="G22" s="181" t="s">
        <v>169</v>
      </c>
      <c r="H22" s="181"/>
    </row>
  </sheetData>
  <mergeCells count="13">
    <mergeCell ref="A9:A11"/>
    <mergeCell ref="B9:B11"/>
    <mergeCell ref="E1:H1"/>
    <mergeCell ref="A2:H2"/>
    <mergeCell ref="A3:H3"/>
    <mergeCell ref="A6:A8"/>
    <mergeCell ref="B6:B8"/>
    <mergeCell ref="G21:H21"/>
    <mergeCell ref="G22:H22"/>
    <mergeCell ref="A12:A14"/>
    <mergeCell ref="B12:B14"/>
    <mergeCell ref="A15:A17"/>
    <mergeCell ref="B15:B17"/>
  </mergeCells>
  <pageMargins left="1.1023622047244095" right="0.70866141732283472" top="0.74803149606299213" bottom="0.74803149606299213" header="0.31496062992125984" footer="0.31496062992125984"/>
  <pageSetup paperSize="9" scale="47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55" zoomScaleNormal="55" workbookViewId="0">
      <selection activeCell="L7" sqref="L7"/>
    </sheetView>
  </sheetViews>
  <sheetFormatPr defaultRowHeight="12.75" x14ac:dyDescent="0.2"/>
  <cols>
    <col min="1" max="1" width="8.7109375" customWidth="1"/>
    <col min="2" max="2" width="10.7109375" customWidth="1"/>
    <col min="3" max="8" width="38.5703125" customWidth="1"/>
  </cols>
  <sheetData>
    <row r="1" spans="1:8" ht="23.25" x14ac:dyDescent="0.35">
      <c r="A1" s="1"/>
      <c r="B1" s="1"/>
      <c r="C1" s="1"/>
      <c r="D1" s="1"/>
      <c r="E1" s="170"/>
      <c r="F1" s="170"/>
      <c r="G1" s="170"/>
      <c r="H1" s="170"/>
    </row>
    <row r="2" spans="1:8" ht="35.25" customHeight="1" x14ac:dyDescent="0.2">
      <c r="A2" s="185" t="s">
        <v>100</v>
      </c>
      <c r="B2" s="185"/>
      <c r="C2" s="185"/>
      <c r="D2" s="185"/>
      <c r="E2" s="185"/>
      <c r="F2" s="185"/>
      <c r="G2" s="185"/>
      <c r="H2" s="185"/>
    </row>
    <row r="3" spans="1:8" ht="42" customHeight="1" x14ac:dyDescent="0.2">
      <c r="A3" s="186" t="s">
        <v>179</v>
      </c>
      <c r="B3" s="186"/>
      <c r="C3" s="186"/>
      <c r="D3" s="186"/>
      <c r="E3" s="186"/>
      <c r="F3" s="186"/>
      <c r="G3" s="186"/>
      <c r="H3" s="186"/>
    </row>
    <row r="4" spans="1:8" ht="24.75" customHeight="1" thickBot="1" x14ac:dyDescent="0.25">
      <c r="A4" s="13"/>
      <c r="B4" s="13"/>
      <c r="C4" s="13"/>
      <c r="D4" s="13"/>
      <c r="E4" s="13"/>
      <c r="F4" s="13"/>
      <c r="G4" s="13"/>
      <c r="H4" s="13"/>
    </row>
    <row r="5" spans="1:8" ht="45" customHeight="1" thickBot="1" x14ac:dyDescent="0.25">
      <c r="A5" s="103" t="s">
        <v>102</v>
      </c>
      <c r="B5" s="104" t="s">
        <v>103</v>
      </c>
      <c r="C5" s="104" t="s">
        <v>104</v>
      </c>
      <c r="D5" s="104" t="s">
        <v>105</v>
      </c>
      <c r="E5" s="104" t="s">
        <v>106</v>
      </c>
      <c r="F5" s="104" t="s">
        <v>107</v>
      </c>
      <c r="G5" s="104" t="s">
        <v>108</v>
      </c>
      <c r="H5" s="104" t="s">
        <v>109</v>
      </c>
    </row>
    <row r="6" spans="1:8" s="19" customFormat="1" ht="61.5" customHeight="1" x14ac:dyDescent="0.2">
      <c r="A6" s="182" t="s">
        <v>112</v>
      </c>
      <c r="B6" s="188" t="s">
        <v>113</v>
      </c>
      <c r="C6" s="105" t="s">
        <v>198</v>
      </c>
      <c r="D6" s="105" t="s">
        <v>66</v>
      </c>
      <c r="E6" s="105" t="s">
        <v>52</v>
      </c>
      <c r="F6" s="105" t="s">
        <v>197</v>
      </c>
      <c r="G6" s="105" t="s">
        <v>199</v>
      </c>
      <c r="H6" s="105" t="s">
        <v>200</v>
      </c>
    </row>
    <row r="7" spans="1:8" s="19" customFormat="1" ht="27" customHeight="1" x14ac:dyDescent="0.2">
      <c r="A7" s="183"/>
      <c r="B7" s="189"/>
      <c r="C7" s="107" t="s">
        <v>192</v>
      </c>
      <c r="D7" s="107" t="s">
        <v>185</v>
      </c>
      <c r="E7" s="107" t="s">
        <v>191</v>
      </c>
      <c r="F7" s="107" t="s">
        <v>186</v>
      </c>
      <c r="G7" s="107" t="s">
        <v>202</v>
      </c>
      <c r="H7" s="107" t="s">
        <v>187</v>
      </c>
    </row>
    <row r="8" spans="1:8" s="19" customFormat="1" ht="76.5" customHeight="1" thickBot="1" x14ac:dyDescent="0.25">
      <c r="A8" s="184"/>
      <c r="B8" s="190"/>
      <c r="C8" s="106" t="s">
        <v>204</v>
      </c>
      <c r="D8" s="106" t="s">
        <v>184</v>
      </c>
      <c r="E8" s="106" t="s">
        <v>170</v>
      </c>
      <c r="F8" s="106" t="s">
        <v>196</v>
      </c>
      <c r="G8" s="106" t="s">
        <v>205</v>
      </c>
      <c r="H8" s="106" t="s">
        <v>201</v>
      </c>
    </row>
    <row r="9" spans="1:8" s="19" customFormat="1" ht="61.5" customHeight="1" x14ac:dyDescent="0.2">
      <c r="A9" s="182" t="s">
        <v>121</v>
      </c>
      <c r="B9" s="176"/>
      <c r="C9" s="99"/>
      <c r="D9" s="99"/>
      <c r="E9" s="99"/>
      <c r="F9" s="99"/>
      <c r="G9" s="99"/>
      <c r="H9" s="99"/>
    </row>
    <row r="10" spans="1:8" s="19" customFormat="1" ht="27" customHeight="1" x14ac:dyDescent="0.2">
      <c r="A10" s="183"/>
      <c r="B10" s="179"/>
      <c r="C10" s="100"/>
      <c r="D10" s="100"/>
      <c r="E10" s="100"/>
      <c r="F10" s="100"/>
      <c r="G10" s="100"/>
      <c r="H10" s="100"/>
    </row>
    <row r="11" spans="1:8" s="19" customFormat="1" ht="61.5" customHeight="1" thickBot="1" x14ac:dyDescent="0.25">
      <c r="A11" s="184"/>
      <c r="B11" s="180"/>
      <c r="C11" s="101"/>
      <c r="D11" s="101"/>
      <c r="E11" s="101"/>
      <c r="F11" s="101"/>
      <c r="G11" s="101"/>
      <c r="H11" s="101"/>
    </row>
    <row r="13" spans="1:8" ht="15.75" x14ac:dyDescent="0.2">
      <c r="B13" s="29" t="s">
        <v>141</v>
      </c>
      <c r="C13" s="30" t="s">
        <v>142</v>
      </c>
    </row>
    <row r="14" spans="1:8" ht="15.75" x14ac:dyDescent="0.2">
      <c r="B14" s="29" t="s">
        <v>141</v>
      </c>
      <c r="C14" s="30" t="s">
        <v>143</v>
      </c>
    </row>
    <row r="15" spans="1:8" ht="23.25" customHeight="1" x14ac:dyDescent="0.3">
      <c r="B15" s="31" t="s">
        <v>141</v>
      </c>
      <c r="C15" s="32" t="s">
        <v>144</v>
      </c>
      <c r="G15" s="187" t="s">
        <v>168</v>
      </c>
      <c r="H15" s="187"/>
    </row>
    <row r="16" spans="1:8" ht="23.25" customHeight="1" x14ac:dyDescent="0.3">
      <c r="G16" s="187" t="s">
        <v>169</v>
      </c>
      <c r="H16" s="187"/>
    </row>
  </sheetData>
  <mergeCells count="9">
    <mergeCell ref="G16:H16"/>
    <mergeCell ref="E1:H1"/>
    <mergeCell ref="A2:H2"/>
    <mergeCell ref="A3:H3"/>
    <mergeCell ref="A6:A8"/>
    <mergeCell ref="B6:B8"/>
    <mergeCell ref="A9:A11"/>
    <mergeCell ref="B9:B11"/>
    <mergeCell ref="G15:H15"/>
  </mergeCells>
  <pageMargins left="1.1023622047244095" right="0.70866141732283472" top="0.74803149606299213" bottom="0.74803149606299213" header="0.31496062992125984" footer="0.31496062992125984"/>
  <pageSetup paperSize="9" scale="4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ERKEK FİKSTÜRÜ</vt:lpstr>
      <vt:lpstr>KADIN FİKSTÜRÜ</vt:lpstr>
      <vt:lpstr>Çarşamba Maç Programı</vt:lpstr>
      <vt:lpstr>Perşembe Maç Programı </vt:lpstr>
      <vt:lpstr>Cuma Maç Programı  </vt:lpstr>
      <vt:lpstr>'Cuma Maç Programı  '!Yazdırma_Alanı</vt:lpstr>
      <vt:lpstr>'Çarşamba Maç Programı'!Yazdırma_Alanı</vt:lpstr>
      <vt:lpstr>'ERKEK FİKSTÜRÜ'!Yazdırma_Alanı</vt:lpstr>
      <vt:lpstr>'KADIN FİKSTÜRÜ'!Yazdırma_Alanı</vt:lpstr>
      <vt:lpstr>'Perşembe Maç Programı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2022-06-07T12:31:13Z</cp:lastPrinted>
  <dcterms:created xsi:type="dcterms:W3CDTF">2022-06-02T21:52:23Z</dcterms:created>
  <dcterms:modified xsi:type="dcterms:W3CDTF">2022-06-10T09:05:25Z</dcterms:modified>
</cp:coreProperties>
</file>